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15"/>
  </bookViews>
  <sheets>
    <sheet name="Sheet1" sheetId="1" r:id="rId1"/>
    <sheet name="Sheet2" sheetId="2" r:id="rId2"/>
  </sheets>
  <definedNames>
    <definedName name="_xlnm._FilterDatabase" localSheetId="0" hidden="1">Sheet1!$A$2:$I$64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<sst xmlns="http://schemas.openxmlformats.org/spreadsheetml/2006/main" count="198" uniqueCount="181">
  <si>
    <t>附件2：</t>
  </si>
  <si>
    <t>2024年度企业研发费用基础奖励资金分配方案</t>
  </si>
  <si>
    <t>填报单位盖章：拉萨市科技局　　　　　　　　　　　　　　　　　　　　　　　　　　　　　　　　　　　　　　                      填表日期：2025年9月10日</t>
  </si>
  <si>
    <t>序号</t>
  </si>
  <si>
    <t>企业名称</t>
  </si>
  <si>
    <t>奖励资金兑现县区</t>
  </si>
  <si>
    <t>研发投入核定数（元）（A107012）</t>
  </si>
  <si>
    <t>所属奖励档次</t>
  </si>
  <si>
    <t>奖励资金核定数
（万元）</t>
  </si>
  <si>
    <t>企业开户行名称</t>
  </si>
  <si>
    <t>企业银行账号</t>
  </si>
  <si>
    <t>备注</t>
  </si>
  <si>
    <t>西藏科达信息技术有限公司</t>
  </si>
  <si>
    <t>经济开发区</t>
  </si>
  <si>
    <t>中国建设银行股份有限公司拉萨开发区支行</t>
  </si>
  <si>
    <t>54050102383600000518</t>
  </si>
  <si>
    <t>西藏多欣健康科技有限公司</t>
  </si>
  <si>
    <t>中国民生银行股份有限公司拉萨经济技术开发区支行</t>
  </si>
  <si>
    <t>西藏阅维信息科技有限公司</t>
  </si>
  <si>
    <t>中国银行股份有限公司西藏自治区分行</t>
  </si>
  <si>
    <t>138812189368</t>
  </si>
  <si>
    <t>华宝香精股份有限公司</t>
  </si>
  <si>
    <t>中国银行夺底路支行</t>
  </si>
  <si>
    <t>138815225282</t>
  </si>
  <si>
    <t>天阳宏业科技股份有限公司</t>
  </si>
  <si>
    <t>上海浦东发展银行股份有限公司拉萨分行</t>
  </si>
  <si>
    <t>32010154800003086</t>
  </si>
  <si>
    <t>西藏藏医药大学藏药有限公司</t>
  </si>
  <si>
    <t>中国建设银行股份有限公司拉萨城西支行</t>
  </si>
  <si>
    <t>54001023636059003333</t>
  </si>
  <si>
    <t>钰兔科技集团有限公司</t>
  </si>
  <si>
    <t>上海浦东发展银行拉萨分行营业部</t>
  </si>
  <si>
    <t>32010078801200002119</t>
  </si>
  <si>
    <t>西藏北斗森荣科技（集团）股份有限公司</t>
  </si>
  <si>
    <t>54001023836052502377</t>
  </si>
  <si>
    <t>西藏成丰源科技有限公司</t>
  </si>
  <si>
    <t>兴业银行拉萨分行营业部</t>
  </si>
  <si>
    <t>701020100100255687</t>
  </si>
  <si>
    <t>西藏诺迪康药业股份有限公司</t>
  </si>
  <si>
    <t>中国农业银行拉萨康昂东路支行</t>
  </si>
  <si>
    <t>25980001040012900</t>
  </si>
  <si>
    <t>西藏尚厨炊具科技有限公司</t>
  </si>
  <si>
    <t>中国工商银行股份有限公司拉萨经济技术开发区支行</t>
  </si>
  <si>
    <t>0158000409100190331</t>
  </si>
  <si>
    <t>西藏科玛奇信息科技股份有限公司</t>
  </si>
  <si>
    <t>54050102383600000609</t>
  </si>
  <si>
    <t>西藏羲盛科技有限公司</t>
  </si>
  <si>
    <t>中国建设银行股份有限公司拉萨北京中路支行</t>
  </si>
  <si>
    <t>54001013636053010478</t>
  </si>
  <si>
    <t>西藏日出东方阿康清洁能源有限公司</t>
  </si>
  <si>
    <t>中国银行股份有限公司拉萨经济技术开发区支行</t>
  </si>
  <si>
    <t>138819312477</t>
  </si>
  <si>
    <t>西藏藏建科技股份有限公司</t>
  </si>
  <si>
    <t>中国银行股份有限公司拉萨分行营业部</t>
  </si>
  <si>
    <t>8116201012900003595</t>
  </si>
  <si>
    <t>西藏甘露藏药股份有限公司</t>
  </si>
  <si>
    <t>西藏德勤天成工程技术有限公司</t>
  </si>
  <si>
    <t>54050102383600000097</t>
  </si>
  <si>
    <t>西藏红曲生物股份有限公司</t>
  </si>
  <si>
    <t>中行拉萨经济技术开发区支行</t>
  </si>
  <si>
    <t>138800013894</t>
  </si>
  <si>
    <t>西藏阿拉嘉宝酒业有限 责任公司</t>
  </si>
  <si>
    <t>54001023836059899999</t>
  </si>
  <si>
    <t>西藏藏药集团股份有限公司</t>
  </si>
  <si>
    <t>中国建设银行股份有限公司拉萨林廓北路支行</t>
  </si>
  <si>
    <t>54001033636050002720</t>
  </si>
  <si>
    <t>西藏华钰矿业股份有限公司</t>
  </si>
  <si>
    <t>建行拉萨市开发区支行</t>
  </si>
  <si>
    <t>54001023636053010862</t>
  </si>
  <si>
    <t>西藏东州环境咨询有限公司</t>
  </si>
  <si>
    <t>54050101363600000351</t>
  </si>
  <si>
    <t>西藏中测凯乐环境检测技术有限公司</t>
  </si>
  <si>
    <t>拉萨建行柳梧支行</t>
  </si>
  <si>
    <t>54050102393600000338</t>
  </si>
  <si>
    <t>朗明智诚科技股份有限公司</t>
  </si>
  <si>
    <t>54050102383600000900</t>
  </si>
  <si>
    <t>中水净通（西藏）高原供水科技发展有限公司</t>
  </si>
  <si>
    <t>54050103363600002423</t>
  </si>
  <si>
    <t>西藏圣禾生物科技有限公司</t>
  </si>
  <si>
    <t>达孜区</t>
  </si>
  <si>
    <t>138800008487</t>
  </si>
  <si>
    <t>西藏德众地理信息有限公司</t>
  </si>
  <si>
    <t>中国建设银行拉萨冲吉路支行</t>
  </si>
  <si>
    <t>54001043636053003226</t>
  </si>
  <si>
    <t>西藏天测测绘技术咨询有限公司</t>
  </si>
  <si>
    <t>54001013636053011662</t>
  </si>
  <si>
    <t>西藏高争建材股份有限公司</t>
  </si>
  <si>
    <t>堆龙德庆区</t>
  </si>
  <si>
    <t>建行拉萨开发区支行</t>
  </si>
  <si>
    <t>54001023636050001710</t>
  </si>
  <si>
    <t>西藏华泰龙矿业开发有限公司</t>
  </si>
  <si>
    <t>墨竹工卡县</t>
  </si>
  <si>
    <t>138800016012</t>
  </si>
  <si>
    <t>曲水县净植茂藤农业科技有限公司</t>
  </si>
  <si>
    <t>曲水县</t>
  </si>
  <si>
    <t>中国农业银行股份有限公司曲水县支行</t>
  </si>
  <si>
    <t>25880001040006051</t>
  </si>
  <si>
    <t>西藏航星洗涤设备有限公司</t>
  </si>
  <si>
    <t>西藏银行股份有限公司</t>
  </si>
  <si>
    <t>2000010139000017</t>
  </si>
  <si>
    <t>西藏高争民爆股份有限公司</t>
  </si>
  <si>
    <t>中国银行拉萨市经济开发区支行</t>
  </si>
  <si>
    <t>138800018065</t>
  </si>
  <si>
    <t>西藏辉振新材料科技有限公司</t>
  </si>
  <si>
    <t>中国银行西藏自治区分行</t>
  </si>
  <si>
    <t>138821530092</t>
  </si>
  <si>
    <t>西藏求本生物科技</t>
  </si>
  <si>
    <t>54050101383600000853</t>
  </si>
  <si>
    <t>西藏皮克斯科技有限公司</t>
  </si>
  <si>
    <t>柳梧高新区</t>
  </si>
  <si>
    <t>中国光大银行股份有限公司拉萨分行</t>
  </si>
  <si>
    <t>56820188000052108</t>
  </si>
  <si>
    <t>拉萨龙科电子科技有限公司</t>
  </si>
  <si>
    <t>中国银行股份有限公司拉萨市贡布塘路支行</t>
  </si>
  <si>
    <t>138808124655</t>
  </si>
  <si>
    <t>万兴科技集团股份有限公司</t>
  </si>
  <si>
    <t>5%</t>
  </si>
  <si>
    <t>中信银行股份有限公司拉萨分行营业部</t>
  </si>
  <si>
    <t>8116201013700003184</t>
  </si>
  <si>
    <t>331.66</t>
  </si>
  <si>
    <t>西藏电建成勘院工程有限公司</t>
  </si>
  <si>
    <t xml:space="preserve">中国建设银行股份有限公司拉萨城西支行 </t>
  </si>
  <si>
    <t>54050102363600002386</t>
  </si>
  <si>
    <t>西藏普华同悦科技发展有限公司</t>
  </si>
  <si>
    <t>中国建设银行拉萨金珠路支行</t>
  </si>
  <si>
    <t>54050102373600001495</t>
  </si>
  <si>
    <t>上策信息技术有限公司</t>
  </si>
  <si>
    <t>54050102373600000038</t>
  </si>
  <si>
    <t>西藏景致信息科技有限公司</t>
  </si>
  <si>
    <t>54050102363600002567</t>
  </si>
  <si>
    <t>西藏朗杰信息科技有限公司</t>
  </si>
  <si>
    <t>中国银行股份有限公司拉萨市金珠西路拉萨支行</t>
  </si>
  <si>
    <t>138808440398</t>
  </si>
  <si>
    <t>国麦云尚信息科技有限公司</t>
  </si>
  <si>
    <t>中国建设银行股份有限公司拉萨柳梧支行</t>
  </si>
  <si>
    <t>54050102393600001492</t>
  </si>
  <si>
    <t>柳梧新区金腾科技有限公司</t>
  </si>
  <si>
    <t>中国民生银行股份有限公司拉萨分行</t>
  </si>
  <si>
    <t>54050101363600001944</t>
  </si>
  <si>
    <t>金润方舟科技股份有限公司</t>
  </si>
  <si>
    <t>中极华盛工程咨询有限公司</t>
  </si>
  <si>
    <t>中国农行拉萨市康昂东路支行</t>
  </si>
  <si>
    <t>980001040040059</t>
  </si>
  <si>
    <t>网智天元科技集团股份有限公司</t>
  </si>
  <si>
    <t>中国工商银行北京四道口支行</t>
  </si>
  <si>
    <t>0200049309201084722</t>
  </si>
  <si>
    <t>西藏众思创能源管理有限责任公司</t>
  </si>
  <si>
    <t>中国民生银行股份有限公司拉萨宇拓路支行</t>
  </si>
  <si>
    <t>西藏晟源环境工程有限公司</t>
  </si>
  <si>
    <t>2000001668000015</t>
  </si>
  <si>
    <t>俊富生态修复科技有限公司</t>
  </si>
  <si>
    <t>中国建设银行拉萨宇拓路支行</t>
  </si>
  <si>
    <t>54001013736053009703</t>
  </si>
  <si>
    <t>拉萨市暖心供暖供气服务有限责任公司</t>
  </si>
  <si>
    <t>中国建设银行股份有限公司拉萨冲吉路支行</t>
  </si>
  <si>
    <t>54050104363600000018</t>
  </si>
  <si>
    <t>西藏高驰信息安全技术有限责任公司</t>
  </si>
  <si>
    <t>西藏银行股份有限公司营业部</t>
  </si>
  <si>
    <t>2000004005000011</t>
  </si>
  <si>
    <t>西藏梦启信息科技有限公司</t>
  </si>
  <si>
    <t>中国建设银行股份有限公司拉萨东城区支行</t>
  </si>
  <si>
    <t>54050110205500000647</t>
  </si>
  <si>
    <t>西藏米优科技有限公司</t>
  </si>
  <si>
    <t>中国建设银行拉萨城北支行</t>
  </si>
  <si>
    <t>54050103393600000666</t>
  </si>
  <si>
    <t>西藏熙安信息技术有限公司</t>
  </si>
  <si>
    <t>3%</t>
  </si>
  <si>
    <t>中国建设银行股份有限公司拉萨天海支行</t>
  </si>
  <si>
    <t>54050102364100000342</t>
  </si>
  <si>
    <t>西藏乙宙科技有限公司</t>
  </si>
  <si>
    <t>中国建设银行股份有限公司拉萨娘热路支行</t>
  </si>
  <si>
    <t>54050101383600000195</t>
  </si>
  <si>
    <t>西藏中环热力技术有限公司</t>
  </si>
  <si>
    <t>建行拉萨北京中路支行</t>
  </si>
  <si>
    <t>54050101363600001307</t>
  </si>
  <si>
    <t>西藏盈合工程顾问有限责任公司</t>
  </si>
  <si>
    <t>54050101363600000901</t>
  </si>
  <si>
    <t>合计：</t>
  </si>
  <si>
    <t>研发费用</t>
  </si>
  <si>
    <t>所属范围</t>
  </si>
  <si>
    <t>奖励金额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</si>
</sst>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color theme="1"/>
      <name val="仿宋_GB2312"/>
      <charset val="0"/>
    </font>
    <font>
      <sz val="11"/>
      <color rgb="FFFF0000"/>
      <name val="仿宋_GB2312"/>
      <charset val="0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4"/>
      <color theme="1"/>
      <name val="仿宋_GB2312"/>
      <charset val="0"/>
    </font>
    <font>
      <b/>
      <sz val="14"/>
      <name val="仿宋_GB2312"/>
      <charset val="0"/>
    </font>
    <font>
      <sz val="16"/>
      <color theme="1"/>
      <name val="仿宋_GB2312"/>
      <charset val="0"/>
    </font>
    <font>
      <sz val="16"/>
      <name val="仿宋_GB2312"/>
      <charset val="0"/>
    </font>
    <font>
      <b/>
      <sz val="16"/>
      <name val="仿宋_GB2312"/>
      <charset val="0"/>
    </font>
    <font>
      <sz val="16"/>
      <color theme="1"/>
      <name val="仿宋_GB2312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6"/>
      <name val="宋体"/>
      <charset val="134"/>
      <scheme val="minor"/>
    </font>
    <font>
      <sz val="14"/>
      <color theme="1"/>
      <name val="宋体"/>
      <charset val="0"/>
    </font>
    <font>
      <sz val="14"/>
      <name val="宋体"/>
      <charset val="0"/>
    </font>
    <font>
      <sz val="16"/>
      <name val="宋体"/>
      <charset val="0"/>
    </font>
    <font>
      <sz val="14"/>
      <color theme="1"/>
      <name val="仿宋_GB2312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36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31" fillId="13" borderId="10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37" fillId="29" borderId="10" applyNumberFormat="false" applyAlignment="false" applyProtection="false">
      <alignment vertical="center"/>
    </xf>
    <xf numFmtId="0" fontId="33" fillId="13" borderId="12" applyNumberFormat="false" applyAlignment="false" applyProtection="false">
      <alignment vertical="center"/>
    </xf>
    <xf numFmtId="0" fontId="38" fillId="30" borderId="14" applyNumberFormat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>
      <alignment vertical="center"/>
    </xf>
    <xf numFmtId="0" fontId="3" fillId="0" borderId="0" xfId="0" applyFont="true">
      <alignment vertical="center"/>
    </xf>
    <xf numFmtId="0" fontId="5" fillId="0" borderId="0" xfId="0" applyFont="true">
      <alignment vertical="center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 wrapText="true"/>
    </xf>
    <xf numFmtId="0" fontId="12" fillId="0" borderId="3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10" fillId="0" borderId="4" xfId="0" applyFont="true" applyBorder="true" applyAlignment="true">
      <alignment horizontal="center" vertical="center" wrapText="true"/>
    </xf>
    <xf numFmtId="0" fontId="11" fillId="0" borderId="4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3" fillId="0" borderId="2" xfId="0" applyFont="true" applyBorder="true" applyAlignment="true">
      <alignment horizontal="center" vertical="center" wrapText="true"/>
    </xf>
    <xf numFmtId="0" fontId="14" fillId="0" borderId="1" xfId="0" applyNumberFormat="true" applyFont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3" xfId="0" applyFont="true" applyBorder="true" applyAlignment="true">
      <alignment horizontal="center" vertical="center" wrapText="true"/>
    </xf>
    <xf numFmtId="0" fontId="11" fillId="0" borderId="1" xfId="0" applyNumberFormat="true" applyFont="true" applyBorder="true" applyAlignment="true">
      <alignment horizontal="center" vertical="center"/>
    </xf>
    <xf numFmtId="0" fontId="15" fillId="0" borderId="3" xfId="0" applyFont="true" applyBorder="true" applyAlignment="true">
      <alignment horizontal="center" vertical="center" wrapText="true"/>
    </xf>
    <xf numFmtId="0" fontId="12" fillId="0" borderId="1" xfId="0" applyNumberFormat="true" applyFont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center" vertical="center"/>
    </xf>
    <xf numFmtId="0" fontId="16" fillId="0" borderId="1" xfId="0" applyNumberFormat="true" applyFont="true" applyFill="true" applyBorder="true" applyAlignment="true">
      <alignment horizontal="center" vertical="center"/>
    </xf>
    <xf numFmtId="0" fontId="14" fillId="0" borderId="3" xfId="0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 wrapText="true"/>
    </xf>
    <xf numFmtId="0" fontId="18" fillId="0" borderId="1" xfId="0" applyNumberFormat="true" applyFont="true" applyBorder="true" applyAlignment="true">
      <alignment horizontal="center" vertical="center"/>
    </xf>
    <xf numFmtId="0" fontId="13" fillId="0" borderId="4" xfId="0" applyFont="true" applyBorder="true" applyAlignment="true">
      <alignment horizontal="center" vertical="center" wrapText="true"/>
    </xf>
    <xf numFmtId="0" fontId="10" fillId="0" borderId="5" xfId="0" applyNumberFormat="true" applyFont="true" applyBorder="true" applyAlignment="true">
      <alignment horizontal="center" vertical="center"/>
    </xf>
    <xf numFmtId="0" fontId="10" fillId="0" borderId="6" xfId="0" applyNumberFormat="true" applyFont="true" applyBorder="true" applyAlignment="true">
      <alignment horizontal="center" vertical="center"/>
    </xf>
    <xf numFmtId="9" fontId="10" fillId="0" borderId="1" xfId="0" applyNumberFormat="true" applyFont="true" applyBorder="true" applyAlignment="true">
      <alignment horizontal="center" vertical="center"/>
    </xf>
    <xf numFmtId="0" fontId="11" fillId="0" borderId="1" xfId="0" applyNumberFormat="true" applyFont="true" applyBorder="true" applyAlignment="true">
      <alignment horizontal="center" vertical="center" wrapText="true"/>
    </xf>
    <xf numFmtId="9" fontId="10" fillId="0" borderId="1" xfId="0" applyNumberFormat="true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9" fontId="12" fillId="0" borderId="1" xfId="0" applyNumberFormat="true" applyFont="true" applyBorder="true" applyAlignment="true">
      <alignment horizontal="center" vertical="center"/>
    </xf>
    <xf numFmtId="0" fontId="12" fillId="0" borderId="1" xfId="0" applyNumberFormat="true" applyFont="true" applyBorder="true" applyAlignment="true">
      <alignment horizontal="center" vertical="center" wrapText="true"/>
    </xf>
    <xf numFmtId="9" fontId="11" fillId="0" borderId="1" xfId="0" applyNumberFormat="true" applyFont="true" applyBorder="true" applyAlignment="true">
      <alignment horizontal="center" vertical="center"/>
    </xf>
    <xf numFmtId="9" fontId="10" fillId="0" borderId="1" xfId="0" applyNumberFormat="true" applyFont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 applyProtection="true">
      <alignment horizontal="center" vertical="center"/>
    </xf>
    <xf numFmtId="9" fontId="13" fillId="0" borderId="1" xfId="0" applyNumberFormat="true" applyFont="true" applyBorder="true" applyAlignment="true">
      <alignment horizontal="center" vertical="center"/>
    </xf>
    <xf numFmtId="0" fontId="10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49" fontId="12" fillId="0" borderId="1" xfId="0" applyNumberFormat="true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/>
    </xf>
    <xf numFmtId="9" fontId="13" fillId="0" borderId="1" xfId="0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9" fontId="14" fillId="0" borderId="1" xfId="0" applyNumberFormat="true" applyFont="true" applyFill="true" applyBorder="true" applyAlignment="true">
      <alignment horizontal="center" vertical="center"/>
    </xf>
    <xf numFmtId="9" fontId="17" fillId="0" borderId="1" xfId="0" applyNumberFormat="true" applyFont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Border="true" applyAlignment="true">
      <alignment horizontal="center" vertical="center"/>
    </xf>
    <xf numFmtId="9" fontId="10" fillId="0" borderId="1" xfId="11" applyFont="true" applyBorder="true" applyAlignment="true">
      <alignment horizontal="center" vertical="center"/>
    </xf>
    <xf numFmtId="9" fontId="10" fillId="0" borderId="1" xfId="11" applyNumberFormat="true" applyFont="true" applyBorder="true" applyAlignment="true">
      <alignment horizontal="center" vertical="center" wrapText="true"/>
    </xf>
    <xf numFmtId="0" fontId="20" fillId="0" borderId="1" xfId="0" applyNumberFormat="true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Fill="true" applyBorder="true">
      <alignment vertical="center"/>
    </xf>
    <xf numFmtId="0" fontId="4" fillId="0" borderId="1" xfId="0" applyFont="true" applyBorder="true">
      <alignment vertical="center"/>
    </xf>
    <xf numFmtId="0" fontId="10" fillId="0" borderId="1" xfId="0" applyFont="true" applyBorder="true" applyAlignment="true" quotePrefix="true">
      <alignment horizontal="center" vertical="center"/>
    </xf>
    <xf numFmtId="0" fontId="11" fillId="0" borderId="1" xfId="0" applyNumberFormat="true" applyFont="true" applyFill="true" applyBorder="true" applyAlignment="true" quotePrefix="true">
      <alignment horizontal="center" vertical="center" wrapText="true"/>
    </xf>
    <xf numFmtId="0" fontId="11" fillId="0" borderId="1" xfId="0" applyNumberFormat="true" applyFont="true" applyBorder="true" applyAlignment="true" quotePrefix="true">
      <alignment horizontal="center" vertical="center" wrapText="true"/>
    </xf>
    <xf numFmtId="0" fontId="12" fillId="0" borderId="1" xfId="0" applyNumberFormat="true" applyFont="true" applyBorder="true" applyAlignment="true" quotePrefix="true">
      <alignment horizontal="center" vertical="center" wrapText="true"/>
    </xf>
    <xf numFmtId="0" fontId="10" fillId="0" borderId="1" xfId="0" applyFont="true" applyBorder="true" applyAlignment="true" quotePrefix="true">
      <alignment horizontal="center" vertical="center" wrapText="true"/>
    </xf>
    <xf numFmtId="0" fontId="11" fillId="0" borderId="1" xfId="0" applyFont="true" applyFill="true" applyBorder="true" applyAlignment="true" quotePrefix="true">
      <alignment horizontal="center" vertical="center" wrapText="true"/>
    </xf>
    <xf numFmtId="0" fontId="11" fillId="0" borderId="1" xfId="0" applyFont="true" applyBorder="true" applyAlignment="true" quotePrefix="true">
      <alignment horizontal="center" vertical="center"/>
    </xf>
    <xf numFmtId="0" fontId="12" fillId="0" borderId="1" xfId="0" applyFont="true" applyFill="true" applyBorder="true" applyAlignment="true" quotePrefix="true">
      <alignment horizontal="center" vertical="center" wrapText="true"/>
    </xf>
    <xf numFmtId="0" fontId="14" fillId="0" borderId="1" xfId="0" applyFont="true" applyBorder="true" applyAlignment="true" quotePrefix="true">
      <alignment horizontal="center" vertical="center"/>
    </xf>
    <xf numFmtId="0" fontId="14" fillId="0" borderId="1" xfId="0" applyFont="true" applyFill="true" applyBorder="true" applyAlignment="true" quotePrefix="true">
      <alignment horizontal="center" vertical="center"/>
    </xf>
    <xf numFmtId="0" fontId="16" fillId="0" borderId="1" xfId="0" applyFont="true" applyFill="true" applyBorder="true" applyAlignment="true" quotePrefix="true">
      <alignment horizontal="center" vertical="center"/>
    </xf>
    <xf numFmtId="0" fontId="19" fillId="0" borderId="1" xfId="0" applyFont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zoomScale="70" zoomScaleNormal="70" workbookViewId="0">
      <selection activeCell="G7" sqref="G7"/>
    </sheetView>
  </sheetViews>
  <sheetFormatPr defaultColWidth="8.89166666666667" defaultRowHeight="20.25"/>
  <cols>
    <col min="1" max="1" width="8" customWidth="true"/>
    <col min="2" max="2" width="53.0333333333333" customWidth="true"/>
    <col min="3" max="3" width="17.6666666666667" customWidth="true"/>
    <col min="4" max="4" width="20.8833333333333" style="9" customWidth="true"/>
    <col min="5" max="5" width="17.6666666666667" customWidth="true"/>
    <col min="6" max="6" width="17.4916666666667" style="11" customWidth="true"/>
    <col min="7" max="7" width="64.8166666666667" customWidth="true"/>
    <col min="8" max="8" width="38.75" customWidth="true"/>
    <col min="9" max="9" width="13.75" customWidth="true"/>
  </cols>
  <sheetData>
    <row r="1" ht="39" customHeight="true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ht="60" customHeight="true" spans="1:9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ht="33" customHeight="true" spans="1:9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ht="64" customHeight="true" spans="1:9">
      <c r="A4" s="15" t="s">
        <v>3</v>
      </c>
      <c r="B4" s="15" t="s">
        <v>4</v>
      </c>
      <c r="C4" s="15" t="s">
        <v>5</v>
      </c>
      <c r="D4" s="16" t="s">
        <v>6</v>
      </c>
      <c r="E4" s="15" t="s">
        <v>7</v>
      </c>
      <c r="F4" s="26" t="s">
        <v>8</v>
      </c>
      <c r="G4" s="15" t="s">
        <v>9</v>
      </c>
      <c r="H4" s="15" t="s">
        <v>10</v>
      </c>
      <c r="I4" s="15" t="s">
        <v>11</v>
      </c>
    </row>
    <row r="5" ht="49" customHeight="true" spans="1:9">
      <c r="A5" s="17">
        <v>1</v>
      </c>
      <c r="B5" s="18" t="s">
        <v>12</v>
      </c>
      <c r="C5" s="19" t="s">
        <v>13</v>
      </c>
      <c r="D5" s="20">
        <v>289.49</v>
      </c>
      <c r="E5" s="53">
        <v>0.03</v>
      </c>
      <c r="F5" s="28">
        <v>8.68</v>
      </c>
      <c r="G5" s="29" t="s">
        <v>14</v>
      </c>
      <c r="H5" s="84" t="s">
        <v>15</v>
      </c>
      <c r="I5" s="81"/>
    </row>
    <row r="6" s="7" customFormat="true" ht="66" customHeight="true" spans="1:9">
      <c r="A6" s="17">
        <v>2</v>
      </c>
      <c r="B6" s="18" t="s">
        <v>16</v>
      </c>
      <c r="C6" s="21"/>
      <c r="D6" s="20">
        <v>87.31</v>
      </c>
      <c r="E6" s="53">
        <v>0.02</v>
      </c>
      <c r="F6" s="28">
        <v>1.75</v>
      </c>
      <c r="G6" s="29" t="s">
        <v>17</v>
      </c>
      <c r="H6" s="54">
        <v>699806219</v>
      </c>
      <c r="I6" s="82"/>
    </row>
    <row r="7" s="7" customFormat="true" ht="50" customHeight="true" spans="1:9">
      <c r="A7" s="17">
        <v>3</v>
      </c>
      <c r="B7" s="22" t="s">
        <v>18</v>
      </c>
      <c r="C7" s="23"/>
      <c r="D7" s="24">
        <v>283.09</v>
      </c>
      <c r="E7" s="55">
        <v>0.03</v>
      </c>
      <c r="F7" s="25">
        <v>8.49</v>
      </c>
      <c r="G7" s="29" t="s">
        <v>19</v>
      </c>
      <c r="H7" s="85" t="s">
        <v>20</v>
      </c>
      <c r="I7" s="82"/>
    </row>
    <row r="8" s="7" customFormat="true" ht="53" customHeight="true" spans="1:9">
      <c r="A8" s="17">
        <v>4</v>
      </c>
      <c r="B8" s="18" t="s">
        <v>21</v>
      </c>
      <c r="C8" s="21"/>
      <c r="D8" s="20">
        <v>3053.57</v>
      </c>
      <c r="E8" s="53">
        <v>0.05</v>
      </c>
      <c r="F8" s="28">
        <v>152.68</v>
      </c>
      <c r="G8" s="29" t="s">
        <v>22</v>
      </c>
      <c r="H8" s="86" t="s">
        <v>23</v>
      </c>
      <c r="I8" s="82"/>
    </row>
    <row r="9" s="8" customFormat="true" ht="66" customHeight="true" spans="1:9">
      <c r="A9" s="25">
        <v>5</v>
      </c>
      <c r="B9" s="26" t="s">
        <v>24</v>
      </c>
      <c r="C9" s="27"/>
      <c r="D9" s="28">
        <v>16333.25</v>
      </c>
      <c r="E9" s="57">
        <v>0.05</v>
      </c>
      <c r="F9" s="28">
        <v>200</v>
      </c>
      <c r="G9" s="35" t="s">
        <v>25</v>
      </c>
      <c r="H9" s="87" t="s">
        <v>26</v>
      </c>
      <c r="I9" s="54">
        <v>816.66</v>
      </c>
    </row>
    <row r="10" s="7" customFormat="true" ht="51" customHeight="true" spans="1:9">
      <c r="A10" s="17">
        <v>6</v>
      </c>
      <c r="B10" s="29" t="s">
        <v>27</v>
      </c>
      <c r="C10" s="21"/>
      <c r="D10" s="20">
        <v>324.96</v>
      </c>
      <c r="E10" s="53">
        <v>0.03</v>
      </c>
      <c r="F10" s="28">
        <v>9.75</v>
      </c>
      <c r="G10" s="29" t="s">
        <v>28</v>
      </c>
      <c r="H10" s="86" t="s">
        <v>29</v>
      </c>
      <c r="I10" s="82"/>
    </row>
    <row r="11" s="7" customFormat="true" ht="43" customHeight="true" spans="1:9">
      <c r="A11" s="17">
        <v>7</v>
      </c>
      <c r="B11" s="18" t="s">
        <v>30</v>
      </c>
      <c r="C11" s="21"/>
      <c r="D11" s="20">
        <v>151.52</v>
      </c>
      <c r="E11" s="53">
        <v>0.03</v>
      </c>
      <c r="F11" s="28">
        <v>4.55</v>
      </c>
      <c r="G11" s="29" t="s">
        <v>31</v>
      </c>
      <c r="H11" s="86" t="s">
        <v>32</v>
      </c>
      <c r="I11" s="82"/>
    </row>
    <row r="12" ht="47" customHeight="true" spans="1:9">
      <c r="A12" s="17">
        <v>8</v>
      </c>
      <c r="B12" s="18" t="s">
        <v>33</v>
      </c>
      <c r="C12" s="21"/>
      <c r="D12" s="20">
        <v>661.03</v>
      </c>
      <c r="E12" s="53">
        <v>0.04</v>
      </c>
      <c r="F12" s="28">
        <v>26.44</v>
      </c>
      <c r="G12" s="29" t="s">
        <v>14</v>
      </c>
      <c r="H12" s="86" t="s">
        <v>34</v>
      </c>
      <c r="I12" s="81"/>
    </row>
    <row r="13" ht="46" customHeight="true" spans="1:9">
      <c r="A13" s="17">
        <v>9</v>
      </c>
      <c r="B13" s="18" t="s">
        <v>35</v>
      </c>
      <c r="C13" s="21"/>
      <c r="D13" s="20">
        <v>218.86</v>
      </c>
      <c r="E13" s="53">
        <v>0.03</v>
      </c>
      <c r="F13" s="28">
        <v>6.57</v>
      </c>
      <c r="G13" s="29" t="s">
        <v>36</v>
      </c>
      <c r="H13" s="86" t="s">
        <v>37</v>
      </c>
      <c r="I13" s="81"/>
    </row>
    <row r="14" ht="47" customHeight="true" spans="1:9">
      <c r="A14" s="17">
        <v>10</v>
      </c>
      <c r="B14" s="18" t="s">
        <v>38</v>
      </c>
      <c r="C14" s="21"/>
      <c r="D14" s="30">
        <v>2882.79</v>
      </c>
      <c r="E14" s="53">
        <v>0.05</v>
      </c>
      <c r="F14" s="26">
        <v>144.14</v>
      </c>
      <c r="G14" s="18" t="s">
        <v>39</v>
      </c>
      <c r="H14" s="88" t="s">
        <v>40</v>
      </c>
      <c r="I14" s="81"/>
    </row>
    <row r="15" ht="66" customHeight="true" spans="1:9">
      <c r="A15" s="17">
        <v>11</v>
      </c>
      <c r="B15" s="18" t="s">
        <v>41</v>
      </c>
      <c r="C15" s="21"/>
      <c r="D15" s="20">
        <v>288.32</v>
      </c>
      <c r="E15" s="53">
        <v>0.03</v>
      </c>
      <c r="F15" s="28">
        <v>8.65</v>
      </c>
      <c r="G15" s="29" t="s">
        <v>42</v>
      </c>
      <c r="H15" s="86" t="s">
        <v>43</v>
      </c>
      <c r="I15" s="81"/>
    </row>
    <row r="16" ht="66" customHeight="true" spans="1:9">
      <c r="A16" s="17">
        <v>12</v>
      </c>
      <c r="B16" s="18" t="s">
        <v>44</v>
      </c>
      <c r="C16" s="21"/>
      <c r="D16" s="20">
        <v>322.18</v>
      </c>
      <c r="E16" s="53">
        <v>0.03</v>
      </c>
      <c r="F16" s="28">
        <v>9.67</v>
      </c>
      <c r="G16" s="29" t="s">
        <v>14</v>
      </c>
      <c r="H16" s="86" t="s">
        <v>45</v>
      </c>
      <c r="I16" s="81"/>
    </row>
    <row r="17" ht="66" customHeight="true" spans="1:9">
      <c r="A17" s="17">
        <v>13</v>
      </c>
      <c r="B17" s="18" t="s">
        <v>46</v>
      </c>
      <c r="C17" s="21"/>
      <c r="D17" s="20">
        <v>259.28</v>
      </c>
      <c r="E17" s="53">
        <v>0.03</v>
      </c>
      <c r="F17" s="28">
        <v>7.78</v>
      </c>
      <c r="G17" s="29" t="s">
        <v>47</v>
      </c>
      <c r="H17" s="86" t="s">
        <v>48</v>
      </c>
      <c r="I17" s="81"/>
    </row>
    <row r="18" ht="66" customHeight="true" spans="1:9">
      <c r="A18" s="17">
        <v>14</v>
      </c>
      <c r="B18" s="18" t="s">
        <v>49</v>
      </c>
      <c r="C18" s="21"/>
      <c r="D18" s="20">
        <v>695.15</v>
      </c>
      <c r="E18" s="53">
        <v>0.04</v>
      </c>
      <c r="F18" s="28">
        <v>27.8</v>
      </c>
      <c r="G18" s="29" t="s">
        <v>50</v>
      </c>
      <c r="H18" s="86" t="s">
        <v>51</v>
      </c>
      <c r="I18" s="81"/>
    </row>
    <row r="19" s="9" customFormat="true" ht="66" customHeight="true" spans="1:9">
      <c r="A19" s="17">
        <v>15</v>
      </c>
      <c r="B19" s="30" t="s">
        <v>52</v>
      </c>
      <c r="C19" s="31"/>
      <c r="D19" s="20">
        <v>467.36</v>
      </c>
      <c r="E19" s="59">
        <v>0.03</v>
      </c>
      <c r="F19" s="28">
        <v>14.02</v>
      </c>
      <c r="G19" s="29" t="s">
        <v>53</v>
      </c>
      <c r="H19" s="86" t="s">
        <v>54</v>
      </c>
      <c r="I19" s="83"/>
    </row>
    <row r="20" ht="66" customHeight="true" spans="1:9">
      <c r="A20" s="17">
        <v>16</v>
      </c>
      <c r="B20" s="32" t="s">
        <v>55</v>
      </c>
      <c r="C20" s="21"/>
      <c r="D20" s="20">
        <v>749.33</v>
      </c>
      <c r="E20" s="53">
        <v>0.04</v>
      </c>
      <c r="F20" s="28">
        <v>29.97</v>
      </c>
      <c r="G20" s="29" t="s">
        <v>17</v>
      </c>
      <c r="H20" s="54">
        <v>642778885</v>
      </c>
      <c r="I20" s="81"/>
    </row>
    <row r="21" ht="66" customHeight="true" spans="1:9">
      <c r="A21" s="17">
        <v>17</v>
      </c>
      <c r="B21" s="18" t="s">
        <v>56</v>
      </c>
      <c r="C21" s="21"/>
      <c r="D21" s="20">
        <v>48.4</v>
      </c>
      <c r="E21" s="60">
        <v>0.02</v>
      </c>
      <c r="F21" s="28">
        <v>0.97</v>
      </c>
      <c r="G21" s="29" t="s">
        <v>14</v>
      </c>
      <c r="H21" s="86" t="s">
        <v>57</v>
      </c>
      <c r="I21" s="81"/>
    </row>
    <row r="22" ht="66" customHeight="true" spans="1:9">
      <c r="A22" s="17">
        <v>18</v>
      </c>
      <c r="B22" s="18" t="s">
        <v>58</v>
      </c>
      <c r="C22" s="21"/>
      <c r="D22" s="20">
        <v>783.62</v>
      </c>
      <c r="E22" s="53">
        <v>0.04</v>
      </c>
      <c r="F22" s="28">
        <v>31.34</v>
      </c>
      <c r="G22" s="29" t="s">
        <v>59</v>
      </c>
      <c r="H22" s="86" t="s">
        <v>60</v>
      </c>
      <c r="I22" s="81"/>
    </row>
    <row r="23" ht="66" customHeight="true" spans="1:9">
      <c r="A23" s="17">
        <v>19</v>
      </c>
      <c r="B23" s="18" t="s">
        <v>61</v>
      </c>
      <c r="C23" s="21"/>
      <c r="D23" s="20">
        <v>144.83</v>
      </c>
      <c r="E23" s="60">
        <v>0.03</v>
      </c>
      <c r="F23" s="28">
        <v>4.34</v>
      </c>
      <c r="G23" s="29" t="s">
        <v>14</v>
      </c>
      <c r="H23" s="86" t="s">
        <v>62</v>
      </c>
      <c r="I23" s="81"/>
    </row>
    <row r="24" ht="66" customHeight="true" spans="1:9">
      <c r="A24" s="17">
        <v>20</v>
      </c>
      <c r="B24" s="18" t="s">
        <v>63</v>
      </c>
      <c r="C24" s="21"/>
      <c r="D24" s="20">
        <v>439.29</v>
      </c>
      <c r="E24" s="60">
        <v>0.03</v>
      </c>
      <c r="F24" s="28">
        <v>13.18</v>
      </c>
      <c r="G24" s="29" t="s">
        <v>64</v>
      </c>
      <c r="H24" s="86" t="s">
        <v>65</v>
      </c>
      <c r="I24" s="81"/>
    </row>
    <row r="25" ht="66" customHeight="true" spans="1:9">
      <c r="A25" s="17">
        <v>21</v>
      </c>
      <c r="B25" s="18" t="s">
        <v>66</v>
      </c>
      <c r="C25" s="21"/>
      <c r="D25" s="20">
        <v>1116.46</v>
      </c>
      <c r="E25" s="60">
        <v>0.05</v>
      </c>
      <c r="F25" s="28">
        <v>55.82</v>
      </c>
      <c r="G25" s="29" t="s">
        <v>67</v>
      </c>
      <c r="H25" s="86" t="s">
        <v>68</v>
      </c>
      <c r="I25" s="81"/>
    </row>
    <row r="26" ht="66" customHeight="true" spans="1:9">
      <c r="A26" s="17">
        <v>22</v>
      </c>
      <c r="B26" s="18" t="s">
        <v>69</v>
      </c>
      <c r="C26" s="21"/>
      <c r="D26" s="20">
        <v>154.3</v>
      </c>
      <c r="E26" s="60">
        <v>0.03</v>
      </c>
      <c r="F26" s="28">
        <v>4.63</v>
      </c>
      <c r="G26" s="29" t="s">
        <v>47</v>
      </c>
      <c r="H26" s="86" t="s">
        <v>70</v>
      </c>
      <c r="I26" s="81"/>
    </row>
    <row r="27" ht="66" customHeight="true" spans="1:9">
      <c r="A27" s="17">
        <v>23</v>
      </c>
      <c r="B27" s="22" t="s">
        <v>71</v>
      </c>
      <c r="C27" s="21"/>
      <c r="D27" s="29">
        <v>62.35</v>
      </c>
      <c r="E27" s="53">
        <v>0.02</v>
      </c>
      <c r="F27" s="61">
        <v>1.25</v>
      </c>
      <c r="G27" s="32" t="s">
        <v>72</v>
      </c>
      <c r="H27" s="89" t="s">
        <v>73</v>
      </c>
      <c r="I27" s="81"/>
    </row>
    <row r="28" ht="66" customHeight="true" spans="1:9">
      <c r="A28" s="17">
        <v>24</v>
      </c>
      <c r="B28" s="22" t="s">
        <v>74</v>
      </c>
      <c r="C28" s="21"/>
      <c r="D28" s="20">
        <v>259.42</v>
      </c>
      <c r="E28" s="60">
        <v>0.03</v>
      </c>
      <c r="F28" s="61">
        <v>7.78</v>
      </c>
      <c r="G28" s="29" t="s">
        <v>14</v>
      </c>
      <c r="H28" s="90" t="s">
        <v>75</v>
      </c>
      <c r="I28" s="81"/>
    </row>
    <row r="29" ht="66" customHeight="true" spans="1:9">
      <c r="A29" s="17">
        <v>25</v>
      </c>
      <c r="B29" s="22" t="s">
        <v>76</v>
      </c>
      <c r="C29" s="33"/>
      <c r="D29" s="29">
        <v>529.42</v>
      </c>
      <c r="E29" s="53">
        <v>0.04</v>
      </c>
      <c r="F29" s="61">
        <v>21.18</v>
      </c>
      <c r="G29" s="18" t="s">
        <v>64</v>
      </c>
      <c r="H29" s="89" t="s">
        <v>77</v>
      </c>
      <c r="I29" s="81"/>
    </row>
    <row r="30" ht="66" customHeight="true" spans="1:9">
      <c r="A30" s="17">
        <v>26</v>
      </c>
      <c r="B30" s="18" t="s">
        <v>78</v>
      </c>
      <c r="C30" s="21" t="s">
        <v>79</v>
      </c>
      <c r="D30" s="29">
        <v>31.07</v>
      </c>
      <c r="E30" s="53">
        <v>0.02</v>
      </c>
      <c r="F30" s="61">
        <v>0.62</v>
      </c>
      <c r="G30" s="29" t="s">
        <v>19</v>
      </c>
      <c r="H30" s="90" t="s">
        <v>80</v>
      </c>
      <c r="I30" s="81"/>
    </row>
    <row r="31" s="9" customFormat="true" ht="66" customHeight="true" spans="1:9">
      <c r="A31" s="24">
        <v>27</v>
      </c>
      <c r="B31" s="30" t="s">
        <v>81</v>
      </c>
      <c r="C31" s="31"/>
      <c r="D31" s="29">
        <v>119.21</v>
      </c>
      <c r="E31" s="59">
        <v>0.02</v>
      </c>
      <c r="F31" s="61">
        <v>2.38</v>
      </c>
      <c r="G31" s="29" t="s">
        <v>82</v>
      </c>
      <c r="H31" s="90" t="s">
        <v>83</v>
      </c>
      <c r="I31" s="83"/>
    </row>
    <row r="32" s="9" customFormat="true" ht="66" customHeight="true" spans="1:9">
      <c r="A32" s="24">
        <v>28</v>
      </c>
      <c r="B32" s="30" t="s">
        <v>84</v>
      </c>
      <c r="C32" s="34"/>
      <c r="D32" s="29">
        <v>108.81</v>
      </c>
      <c r="E32" s="59">
        <v>0.02</v>
      </c>
      <c r="F32" s="61">
        <v>2.18</v>
      </c>
      <c r="G32" s="29" t="s">
        <v>47</v>
      </c>
      <c r="H32" s="90" t="s">
        <v>85</v>
      </c>
      <c r="I32" s="83"/>
    </row>
    <row r="33" ht="66" customHeight="true" spans="1:9">
      <c r="A33" s="17">
        <v>29</v>
      </c>
      <c r="B33" s="22" t="s">
        <v>86</v>
      </c>
      <c r="C33" s="22" t="s">
        <v>87</v>
      </c>
      <c r="D33" s="20">
        <v>1950.6</v>
      </c>
      <c r="E33" s="53">
        <v>0.05</v>
      </c>
      <c r="F33" s="28">
        <v>97.53</v>
      </c>
      <c r="G33" s="32" t="s">
        <v>88</v>
      </c>
      <c r="H33" s="89" t="s">
        <v>89</v>
      </c>
      <c r="I33" s="81"/>
    </row>
    <row r="34" s="10" customFormat="true" ht="66" customHeight="true" spans="1:9">
      <c r="A34" s="25">
        <v>30</v>
      </c>
      <c r="B34" s="35" t="s">
        <v>90</v>
      </c>
      <c r="C34" s="35" t="s">
        <v>91</v>
      </c>
      <c r="D34" s="35">
        <v>7089.63</v>
      </c>
      <c r="E34" s="57">
        <v>0.05</v>
      </c>
      <c r="F34" s="61">
        <v>200</v>
      </c>
      <c r="G34" s="26" t="s">
        <v>19</v>
      </c>
      <c r="H34" s="91" t="s">
        <v>92</v>
      </c>
      <c r="I34" s="35">
        <v>354.48</v>
      </c>
    </row>
    <row r="35" ht="66" customHeight="true" spans="1:9">
      <c r="A35" s="17">
        <v>31</v>
      </c>
      <c r="B35" s="22" t="s">
        <v>93</v>
      </c>
      <c r="C35" s="36" t="s">
        <v>94</v>
      </c>
      <c r="D35" s="29">
        <v>125.7</v>
      </c>
      <c r="E35" s="53">
        <v>0.03</v>
      </c>
      <c r="F35" s="61">
        <v>3.77</v>
      </c>
      <c r="G35" s="18" t="s">
        <v>95</v>
      </c>
      <c r="H35" s="89" t="s">
        <v>96</v>
      </c>
      <c r="I35" s="81"/>
    </row>
    <row r="36" ht="66" customHeight="true" spans="1:9">
      <c r="A36" s="17">
        <v>32</v>
      </c>
      <c r="B36" s="22" t="s">
        <v>97</v>
      </c>
      <c r="C36" s="23"/>
      <c r="D36" s="29">
        <v>92.25</v>
      </c>
      <c r="E36" s="53">
        <v>0.02</v>
      </c>
      <c r="F36" s="61">
        <v>1.85</v>
      </c>
      <c r="G36" s="18" t="s">
        <v>98</v>
      </c>
      <c r="H36" s="89" t="s">
        <v>99</v>
      </c>
      <c r="I36" s="81"/>
    </row>
    <row r="37" ht="66" customHeight="true" spans="1:9">
      <c r="A37" s="17">
        <v>33</v>
      </c>
      <c r="B37" s="22" t="s">
        <v>100</v>
      </c>
      <c r="C37" s="23"/>
      <c r="D37" s="29">
        <v>421.11</v>
      </c>
      <c r="E37" s="60">
        <v>0.03</v>
      </c>
      <c r="F37" s="61">
        <v>12.63</v>
      </c>
      <c r="G37" s="18" t="s">
        <v>101</v>
      </c>
      <c r="H37" s="89" t="s">
        <v>102</v>
      </c>
      <c r="I37" s="81"/>
    </row>
    <row r="38" ht="66" customHeight="true" spans="1:9">
      <c r="A38" s="17">
        <v>34</v>
      </c>
      <c r="B38" s="22" t="s">
        <v>103</v>
      </c>
      <c r="C38" s="23"/>
      <c r="D38" s="29">
        <v>73.82</v>
      </c>
      <c r="E38" s="53">
        <v>0.02</v>
      </c>
      <c r="F38" s="61">
        <v>1.48</v>
      </c>
      <c r="G38" s="18" t="s">
        <v>104</v>
      </c>
      <c r="H38" s="89" t="s">
        <v>105</v>
      </c>
      <c r="I38" s="81"/>
    </row>
    <row r="39" ht="66" customHeight="true" spans="1:9">
      <c r="A39" s="17">
        <v>35</v>
      </c>
      <c r="B39" s="22" t="s">
        <v>106</v>
      </c>
      <c r="C39" s="23"/>
      <c r="D39" s="29">
        <v>170.47</v>
      </c>
      <c r="E39" s="62">
        <v>0.03</v>
      </c>
      <c r="F39" s="61">
        <v>5.11</v>
      </c>
      <c r="G39" s="63"/>
      <c r="H39" s="89" t="s">
        <v>107</v>
      </c>
      <c r="I39" s="81"/>
    </row>
    <row r="40" ht="66" customHeight="true" spans="1:9">
      <c r="A40" s="17">
        <v>36</v>
      </c>
      <c r="B40" s="37" t="s">
        <v>108</v>
      </c>
      <c r="C40" s="38" t="s">
        <v>109</v>
      </c>
      <c r="D40" s="39">
        <v>143.13</v>
      </c>
      <c r="E40" s="62">
        <v>0.03</v>
      </c>
      <c r="F40" s="64">
        <v>4.29</v>
      </c>
      <c r="G40" s="65" t="s">
        <v>110</v>
      </c>
      <c r="H40" s="92" t="s">
        <v>111</v>
      </c>
      <c r="I40" s="81"/>
    </row>
    <row r="41" ht="66" customHeight="true" spans="1:9">
      <c r="A41" s="17">
        <v>37</v>
      </c>
      <c r="B41" s="40" t="s">
        <v>112</v>
      </c>
      <c r="C41" s="41"/>
      <c r="D41" s="42">
        <v>205.5</v>
      </c>
      <c r="E41" s="62">
        <v>0.03</v>
      </c>
      <c r="F41" s="67">
        <v>6.17</v>
      </c>
      <c r="G41" s="65" t="s">
        <v>113</v>
      </c>
      <c r="H41" s="93" t="s">
        <v>114</v>
      </c>
      <c r="I41" s="81"/>
    </row>
    <row r="42" s="10" customFormat="true" ht="66" customHeight="true" spans="1:9">
      <c r="A42" s="25">
        <v>38</v>
      </c>
      <c r="B42" s="26" t="s">
        <v>115</v>
      </c>
      <c r="C42" s="43"/>
      <c r="D42" s="44">
        <v>6633.12</v>
      </c>
      <c r="E42" s="69" t="s">
        <v>116</v>
      </c>
      <c r="F42" s="44">
        <v>200</v>
      </c>
      <c r="G42" s="70" t="s">
        <v>117</v>
      </c>
      <c r="H42" s="71" t="s">
        <v>118</v>
      </c>
      <c r="I42" s="71" t="s">
        <v>119</v>
      </c>
    </row>
    <row r="43" ht="66" customHeight="true" spans="1:9">
      <c r="A43" s="17">
        <v>39</v>
      </c>
      <c r="B43" s="40" t="s">
        <v>120</v>
      </c>
      <c r="C43" s="41"/>
      <c r="D43" s="45">
        <v>832.65</v>
      </c>
      <c r="E43" s="72">
        <v>0.04</v>
      </c>
      <c r="F43" s="67">
        <v>33.31</v>
      </c>
      <c r="G43" s="65" t="s">
        <v>121</v>
      </c>
      <c r="H43" s="93" t="s">
        <v>122</v>
      </c>
      <c r="I43" s="81"/>
    </row>
    <row r="44" ht="66" customHeight="true" spans="1:9">
      <c r="A44" s="17">
        <v>40</v>
      </c>
      <c r="B44" s="40" t="s">
        <v>123</v>
      </c>
      <c r="C44" s="41"/>
      <c r="D44" s="46">
        <v>72.55</v>
      </c>
      <c r="E44" s="72">
        <v>0.02</v>
      </c>
      <c r="F44" s="67">
        <v>1.45</v>
      </c>
      <c r="G44" s="65" t="s">
        <v>124</v>
      </c>
      <c r="H44" s="94" t="s">
        <v>125</v>
      </c>
      <c r="I44" s="81"/>
    </row>
    <row r="45" s="9" customFormat="true" ht="66" customHeight="true" spans="1:9">
      <c r="A45" s="24">
        <v>41</v>
      </c>
      <c r="B45" s="30" t="s">
        <v>126</v>
      </c>
      <c r="C45" s="47"/>
      <c r="D45" s="46">
        <v>149.54</v>
      </c>
      <c r="E45" s="74">
        <v>0.03</v>
      </c>
      <c r="F45" s="67">
        <v>4.49</v>
      </c>
      <c r="G45" s="65" t="s">
        <v>124</v>
      </c>
      <c r="H45" s="90" t="s">
        <v>127</v>
      </c>
      <c r="I45" s="83"/>
    </row>
    <row r="46" ht="66" customHeight="true" spans="1:9">
      <c r="A46" s="17">
        <v>42</v>
      </c>
      <c r="B46" s="37" t="s">
        <v>128</v>
      </c>
      <c r="C46" s="41"/>
      <c r="D46" s="39">
        <v>115.49</v>
      </c>
      <c r="E46" s="62">
        <v>0.03</v>
      </c>
      <c r="F46" s="64">
        <v>3.46</v>
      </c>
      <c r="G46" s="29" t="s">
        <v>28</v>
      </c>
      <c r="H46" s="92" t="s">
        <v>129</v>
      </c>
      <c r="I46" s="81"/>
    </row>
    <row r="47" ht="66" customHeight="true" spans="1:9">
      <c r="A47" s="17">
        <v>43</v>
      </c>
      <c r="B47" s="37" t="s">
        <v>130</v>
      </c>
      <c r="C47" s="41"/>
      <c r="D47" s="42">
        <v>86.76</v>
      </c>
      <c r="E47" s="53">
        <v>0.02</v>
      </c>
      <c r="F47" s="64">
        <v>1.74</v>
      </c>
      <c r="G47" s="29" t="s">
        <v>131</v>
      </c>
      <c r="H47" s="90" t="s">
        <v>132</v>
      </c>
      <c r="I47" s="81"/>
    </row>
    <row r="48" ht="66" customHeight="true" spans="1:9">
      <c r="A48" s="17">
        <v>44</v>
      </c>
      <c r="B48" s="48" t="s">
        <v>133</v>
      </c>
      <c r="C48" s="41"/>
      <c r="D48" s="49">
        <v>301.36</v>
      </c>
      <c r="E48" s="75">
        <v>0.03</v>
      </c>
      <c r="F48" s="64">
        <v>9.04</v>
      </c>
      <c r="G48" s="76" t="s">
        <v>134</v>
      </c>
      <c r="H48" s="95" t="s">
        <v>135</v>
      </c>
      <c r="I48" s="81"/>
    </row>
    <row r="49" ht="66" customHeight="true" spans="1:9">
      <c r="A49" s="17">
        <v>45</v>
      </c>
      <c r="B49" s="37" t="s">
        <v>136</v>
      </c>
      <c r="C49" s="41"/>
      <c r="D49" s="39">
        <v>103.25</v>
      </c>
      <c r="E49" s="62">
        <v>0.03</v>
      </c>
      <c r="F49" s="64">
        <v>3.1</v>
      </c>
      <c r="G49" s="65" t="s">
        <v>137</v>
      </c>
      <c r="H49" s="92" t="s">
        <v>138</v>
      </c>
      <c r="I49" s="81"/>
    </row>
    <row r="50" ht="66" customHeight="true" spans="1:9">
      <c r="A50" s="17">
        <v>46</v>
      </c>
      <c r="B50" s="37" t="s">
        <v>139</v>
      </c>
      <c r="C50" s="41"/>
      <c r="D50" s="39">
        <v>3020.75</v>
      </c>
      <c r="E50" s="62">
        <v>0.05</v>
      </c>
      <c r="F50" s="64">
        <v>151.04</v>
      </c>
      <c r="G50" s="65" t="s">
        <v>137</v>
      </c>
      <c r="H50" s="66">
        <v>610510515</v>
      </c>
      <c r="I50" s="81"/>
    </row>
    <row r="51" ht="66" customHeight="true" spans="1:9">
      <c r="A51" s="17">
        <v>47</v>
      </c>
      <c r="B51" s="18" t="s">
        <v>140</v>
      </c>
      <c r="C51" s="41"/>
      <c r="D51" s="42">
        <v>303.12</v>
      </c>
      <c r="E51" s="53">
        <v>0.03</v>
      </c>
      <c r="F51" s="64">
        <v>9.09</v>
      </c>
      <c r="G51" s="29" t="s">
        <v>141</v>
      </c>
      <c r="H51" s="90" t="s">
        <v>142</v>
      </c>
      <c r="I51" s="81"/>
    </row>
    <row r="52" ht="66" customHeight="true" spans="1:9">
      <c r="A52" s="17">
        <v>48</v>
      </c>
      <c r="B52" s="18" t="s">
        <v>143</v>
      </c>
      <c r="C52" s="41"/>
      <c r="D52" s="42">
        <v>1195</v>
      </c>
      <c r="E52" s="53">
        <v>0.05</v>
      </c>
      <c r="F52" s="64">
        <v>59.75</v>
      </c>
      <c r="G52" s="29" t="s">
        <v>144</v>
      </c>
      <c r="H52" s="90" t="s">
        <v>145</v>
      </c>
      <c r="I52" s="81"/>
    </row>
    <row r="53" ht="66" customHeight="true" spans="1:9">
      <c r="A53" s="17">
        <v>49</v>
      </c>
      <c r="B53" s="18" t="s">
        <v>146</v>
      </c>
      <c r="C53" s="41"/>
      <c r="D53" s="42">
        <v>146.23</v>
      </c>
      <c r="E53" s="78">
        <v>0.03</v>
      </c>
      <c r="F53" s="64">
        <v>4.39</v>
      </c>
      <c r="G53" s="29" t="s">
        <v>147</v>
      </c>
      <c r="H53" s="20">
        <v>699922610</v>
      </c>
      <c r="I53" s="81"/>
    </row>
    <row r="54" ht="66" customHeight="true" spans="1:9">
      <c r="A54" s="17">
        <v>50</v>
      </c>
      <c r="B54" s="18" t="s">
        <v>148</v>
      </c>
      <c r="C54" s="41"/>
      <c r="D54" s="42">
        <v>137.21</v>
      </c>
      <c r="E54" s="78">
        <v>0.03</v>
      </c>
      <c r="F54" s="64">
        <v>4.12</v>
      </c>
      <c r="G54" s="29" t="s">
        <v>98</v>
      </c>
      <c r="H54" s="90" t="s">
        <v>149</v>
      </c>
      <c r="I54" s="81"/>
    </row>
    <row r="55" ht="66" customHeight="true" spans="1:9">
      <c r="A55" s="17">
        <v>51</v>
      </c>
      <c r="B55" s="18" t="s">
        <v>150</v>
      </c>
      <c r="C55" s="41"/>
      <c r="D55" s="42">
        <v>171.14</v>
      </c>
      <c r="E55" s="53">
        <v>0.03</v>
      </c>
      <c r="F55" s="44">
        <v>5.13</v>
      </c>
      <c r="G55" s="18" t="s">
        <v>151</v>
      </c>
      <c r="H55" s="84" t="s">
        <v>152</v>
      </c>
      <c r="I55" s="81"/>
    </row>
    <row r="56" ht="66" customHeight="true" spans="1:9">
      <c r="A56" s="17">
        <v>52</v>
      </c>
      <c r="B56" s="18" t="s">
        <v>153</v>
      </c>
      <c r="C56" s="41"/>
      <c r="D56" s="42">
        <v>239.28</v>
      </c>
      <c r="E56" s="53">
        <v>0.03</v>
      </c>
      <c r="F56" s="44">
        <v>7.18</v>
      </c>
      <c r="G56" s="18" t="s">
        <v>154</v>
      </c>
      <c r="H56" s="84" t="s">
        <v>155</v>
      </c>
      <c r="I56" s="81"/>
    </row>
    <row r="57" ht="66" customHeight="true" spans="1:9">
      <c r="A57" s="17">
        <v>53</v>
      </c>
      <c r="B57" s="18" t="s">
        <v>156</v>
      </c>
      <c r="C57" s="41"/>
      <c r="D57" s="42">
        <v>366.69</v>
      </c>
      <c r="E57" s="53">
        <v>0.03</v>
      </c>
      <c r="F57" s="44">
        <v>11</v>
      </c>
      <c r="G57" s="18" t="s">
        <v>157</v>
      </c>
      <c r="H57" s="84" t="s">
        <v>158</v>
      </c>
      <c r="I57" s="81"/>
    </row>
    <row r="58" ht="66" customHeight="true" spans="1:9">
      <c r="A58" s="17">
        <v>54</v>
      </c>
      <c r="B58" s="18" t="s">
        <v>159</v>
      </c>
      <c r="C58" s="41"/>
      <c r="D58" s="42">
        <v>27.08</v>
      </c>
      <c r="E58" s="53">
        <v>0.02</v>
      </c>
      <c r="F58" s="44">
        <v>0.54</v>
      </c>
      <c r="G58" s="18" t="s">
        <v>160</v>
      </c>
      <c r="H58" s="84" t="s">
        <v>161</v>
      </c>
      <c r="I58" s="81"/>
    </row>
    <row r="59" ht="66" customHeight="true" spans="1:9">
      <c r="A59" s="17">
        <v>55</v>
      </c>
      <c r="B59" s="18" t="s">
        <v>162</v>
      </c>
      <c r="C59" s="41"/>
      <c r="D59" s="42">
        <v>74.27</v>
      </c>
      <c r="E59" s="53">
        <v>0.02</v>
      </c>
      <c r="F59" s="44">
        <v>1.49</v>
      </c>
      <c r="G59" s="18" t="s">
        <v>163</v>
      </c>
      <c r="H59" s="84" t="s">
        <v>164</v>
      </c>
      <c r="I59" s="81"/>
    </row>
    <row r="60" ht="66" customHeight="true" spans="1:9">
      <c r="A60" s="17">
        <v>56</v>
      </c>
      <c r="B60" s="18" t="s">
        <v>165</v>
      </c>
      <c r="C60" s="41"/>
      <c r="D60" s="42">
        <v>458.68</v>
      </c>
      <c r="E60" s="32" t="s">
        <v>166</v>
      </c>
      <c r="F60" s="44">
        <v>13.76</v>
      </c>
      <c r="G60" s="18" t="s">
        <v>167</v>
      </c>
      <c r="H60" s="32" t="s">
        <v>168</v>
      </c>
      <c r="I60" s="81"/>
    </row>
    <row r="61" ht="66" customHeight="true" spans="1:9">
      <c r="A61" s="17">
        <v>57</v>
      </c>
      <c r="B61" s="18" t="s">
        <v>169</v>
      </c>
      <c r="C61" s="41"/>
      <c r="D61" s="42">
        <v>464.51</v>
      </c>
      <c r="E61" s="32" t="s">
        <v>166</v>
      </c>
      <c r="F61" s="44">
        <v>13.94</v>
      </c>
      <c r="G61" s="18" t="s">
        <v>170</v>
      </c>
      <c r="H61" s="84" t="s">
        <v>171</v>
      </c>
      <c r="I61" s="81"/>
    </row>
    <row r="62" ht="66" customHeight="true" spans="1:9">
      <c r="A62" s="17">
        <v>58</v>
      </c>
      <c r="B62" s="18" t="s">
        <v>172</v>
      </c>
      <c r="C62" s="41"/>
      <c r="D62" s="42">
        <v>1707.27</v>
      </c>
      <c r="E62" s="53">
        <v>0.05</v>
      </c>
      <c r="F62" s="44">
        <v>85.36</v>
      </c>
      <c r="G62" s="18" t="s">
        <v>173</v>
      </c>
      <c r="H62" s="84" t="s">
        <v>174</v>
      </c>
      <c r="I62" s="81"/>
    </row>
    <row r="63" ht="66" customHeight="true" spans="1:9">
      <c r="A63" s="17">
        <v>59</v>
      </c>
      <c r="B63" s="18" t="s">
        <v>175</v>
      </c>
      <c r="C63" s="50"/>
      <c r="D63" s="42">
        <v>144.77</v>
      </c>
      <c r="E63" s="79">
        <v>0.03</v>
      </c>
      <c r="F63" s="64">
        <v>4.34</v>
      </c>
      <c r="G63" s="18" t="s">
        <v>47</v>
      </c>
      <c r="H63" s="90" t="s">
        <v>176</v>
      </c>
      <c r="I63" s="81"/>
    </row>
    <row r="64" ht="66" customHeight="true" spans="1:9">
      <c r="A64" s="51" t="s">
        <v>177</v>
      </c>
      <c r="B64" s="52"/>
      <c r="C64" s="52"/>
      <c r="D64" s="42">
        <f>SUM(D5:D63)</f>
        <v>57887.6</v>
      </c>
      <c r="E64" s="63"/>
      <c r="F64" s="44">
        <f>SUM(F5:F63)</f>
        <v>1767.16</v>
      </c>
      <c r="G64" s="63"/>
      <c r="H64" s="80"/>
      <c r="I64" s="81"/>
    </row>
  </sheetData>
  <mergeCells count="8">
    <mergeCell ref="A1:I1"/>
    <mergeCell ref="A2:I2"/>
    <mergeCell ref="A3:I3"/>
    <mergeCell ref="A64:C64"/>
    <mergeCell ref="C5:C29"/>
    <mergeCell ref="C30:C32"/>
    <mergeCell ref="C35:C39"/>
    <mergeCell ref="C40:C63"/>
  </mergeCells>
  <printOptions horizontalCentered="true"/>
  <pageMargins left="0.236111111111111" right="0.751388888888889" top="0.747916666666667" bottom="1" header="0.5" footer="0.5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workbookViewId="0">
      <selection activeCell="A33" sqref="A33:E34"/>
    </sheetView>
  </sheetViews>
  <sheetFormatPr defaultColWidth="8.89166666666667" defaultRowHeight="13.5"/>
  <cols>
    <col min="1" max="1" width="14.8916666666667" customWidth="true"/>
    <col min="2" max="2" width="23.1083333333333" customWidth="true"/>
    <col min="3" max="3" width="16" customWidth="true"/>
    <col min="5" max="5" width="11.775"/>
  </cols>
  <sheetData>
    <row r="1" spans="1:4">
      <c r="A1" s="1" t="s">
        <v>178</v>
      </c>
      <c r="B1" s="1" t="s">
        <v>179</v>
      </c>
      <c r="C1" s="1" t="s">
        <v>180</v>
      </c>
      <c r="D1" s="1"/>
    </row>
    <row r="2" spans="1:10">
      <c r="A2" s="2">
        <v>196.070787</v>
      </c>
      <c r="B2" s="3" t="str">
        <f>IF(A2&gt;1000,"0.05",IF(A2&gt;500,"0.04",IF(A2&gt;100,"0.03",IF(A2&gt;=10,"0.02",0))))</f>
        <v>0.03</v>
      </c>
      <c r="C2">
        <f>A2*B2</f>
        <v>5.88212361</v>
      </c>
      <c r="E2" s="2">
        <f>C2</f>
        <v>5.88212361</v>
      </c>
      <c r="J2">
        <f t="shared" ref="J2:J57" si="0">H2*I2</f>
        <v>0</v>
      </c>
    </row>
    <row r="3" spans="1:10">
      <c r="A3" s="2">
        <v>747.81992</v>
      </c>
      <c r="B3" s="3" t="str">
        <f t="shared" ref="B3:B34" si="1">IF(A3&gt;1000,"0.05",IF(A3&gt;500,"0.04",IF(A3&gt;100,"0.03",IF(A3&gt;=10,"0.02",0))))</f>
        <v>0.04</v>
      </c>
      <c r="C3">
        <f t="shared" ref="C3:C34" si="2">A3*B3</f>
        <v>29.9127968</v>
      </c>
      <c r="E3" s="2">
        <v>29.912797</v>
      </c>
      <c r="J3">
        <f t="shared" si="0"/>
        <v>0</v>
      </c>
    </row>
    <row r="4" spans="1:10">
      <c r="A4" s="2">
        <v>1613.57</v>
      </c>
      <c r="B4" s="3" t="str">
        <f t="shared" si="1"/>
        <v>0.05</v>
      </c>
      <c r="C4">
        <f t="shared" si="2"/>
        <v>80.6785</v>
      </c>
      <c r="E4" s="2">
        <v>80.68</v>
      </c>
      <c r="J4">
        <f t="shared" si="0"/>
        <v>0</v>
      </c>
    </row>
    <row r="5" spans="1:10">
      <c r="A5" s="2">
        <v>137.246143</v>
      </c>
      <c r="B5" s="3" t="str">
        <f t="shared" si="1"/>
        <v>0.03</v>
      </c>
      <c r="C5">
        <f t="shared" si="2"/>
        <v>4.11738429</v>
      </c>
      <c r="E5" s="2">
        <v>4.117385</v>
      </c>
      <c r="J5">
        <f t="shared" si="0"/>
        <v>0</v>
      </c>
    </row>
    <row r="6" spans="1:10">
      <c r="A6" s="2">
        <v>492.60476</v>
      </c>
      <c r="B6" s="3" t="str">
        <f t="shared" si="1"/>
        <v>0.03</v>
      </c>
      <c r="C6">
        <f t="shared" si="2"/>
        <v>14.7781428</v>
      </c>
      <c r="E6" s="2">
        <v>14.778143</v>
      </c>
      <c r="J6">
        <f t="shared" si="0"/>
        <v>0</v>
      </c>
    </row>
    <row r="7" spans="1:10">
      <c r="A7" s="4">
        <v>264.686696</v>
      </c>
      <c r="B7" s="3" t="str">
        <f t="shared" si="1"/>
        <v>0.03</v>
      </c>
      <c r="C7">
        <f t="shared" si="2"/>
        <v>7.94060088</v>
      </c>
      <c r="E7" s="4">
        <v>7.9406</v>
      </c>
      <c r="J7">
        <f t="shared" si="0"/>
        <v>0</v>
      </c>
    </row>
    <row r="8" spans="1:10">
      <c r="A8" s="5">
        <v>1617.799339</v>
      </c>
      <c r="B8" s="3" t="str">
        <f t="shared" si="1"/>
        <v>0.05</v>
      </c>
      <c r="C8">
        <f t="shared" si="2"/>
        <v>80.88996695</v>
      </c>
      <c r="E8" s="5">
        <v>80.889967</v>
      </c>
      <c r="G8">
        <v>6</v>
      </c>
      <c r="H8">
        <f>IF(G8&gt;8,G8*3,IF(G8&lt;=6,G8*5))</f>
        <v>30</v>
      </c>
      <c r="J8">
        <f t="shared" si="0"/>
        <v>0</v>
      </c>
    </row>
    <row r="9" spans="1:10">
      <c r="A9" s="2">
        <v>618.777842</v>
      </c>
      <c r="B9" s="3" t="str">
        <f t="shared" si="1"/>
        <v>0.04</v>
      </c>
      <c r="C9">
        <f t="shared" si="2"/>
        <v>24.75111368</v>
      </c>
      <c r="E9" s="2">
        <v>24.75</v>
      </c>
      <c r="G9">
        <v>8</v>
      </c>
      <c r="H9">
        <f>IF(G9&gt;=8,G9*3,IF(G9&lt;=6,G9*5))</f>
        <v>24</v>
      </c>
      <c r="J9">
        <f t="shared" si="0"/>
        <v>0</v>
      </c>
    </row>
    <row r="10" spans="1:10">
      <c r="A10" s="2">
        <v>139.398301</v>
      </c>
      <c r="B10" s="3" t="str">
        <f t="shared" si="1"/>
        <v>0.03</v>
      </c>
      <c r="C10">
        <f t="shared" si="2"/>
        <v>4.18194903</v>
      </c>
      <c r="E10" s="2">
        <v>4.18</v>
      </c>
      <c r="J10">
        <f t="shared" si="0"/>
        <v>0</v>
      </c>
    </row>
    <row r="11" spans="1:10">
      <c r="A11" s="2">
        <v>114.63416</v>
      </c>
      <c r="B11" s="3" t="str">
        <f t="shared" si="1"/>
        <v>0.03</v>
      </c>
      <c r="C11">
        <f t="shared" si="2"/>
        <v>3.4390248</v>
      </c>
      <c r="E11" s="2">
        <v>3.44</v>
      </c>
      <c r="J11">
        <f t="shared" si="0"/>
        <v>0</v>
      </c>
    </row>
    <row r="12" spans="1:10">
      <c r="A12" s="2">
        <v>27.6328</v>
      </c>
      <c r="B12" s="3" t="str">
        <f t="shared" si="1"/>
        <v>0.02</v>
      </c>
      <c r="C12">
        <f t="shared" si="2"/>
        <v>0.552656</v>
      </c>
      <c r="E12" s="2">
        <v>0.55</v>
      </c>
      <c r="J12">
        <f t="shared" si="0"/>
        <v>0</v>
      </c>
    </row>
    <row r="13" spans="1:10">
      <c r="A13" s="2">
        <v>99.325825</v>
      </c>
      <c r="B13" s="3" t="str">
        <f t="shared" si="1"/>
        <v>0.02</v>
      </c>
      <c r="C13">
        <f t="shared" si="2"/>
        <v>1.9865165</v>
      </c>
      <c r="E13" s="2">
        <v>1.99</v>
      </c>
      <c r="J13">
        <f t="shared" si="0"/>
        <v>0</v>
      </c>
    </row>
    <row r="14" spans="1:10">
      <c r="A14" s="2">
        <v>114.305591</v>
      </c>
      <c r="B14" s="3" t="str">
        <f t="shared" si="1"/>
        <v>0.03</v>
      </c>
      <c r="C14">
        <f t="shared" si="2"/>
        <v>3.42916773</v>
      </c>
      <c r="E14" s="2">
        <v>3.43</v>
      </c>
      <c r="J14">
        <f t="shared" si="0"/>
        <v>0</v>
      </c>
    </row>
    <row r="15" spans="1:10">
      <c r="A15" s="2">
        <v>248.526495</v>
      </c>
      <c r="B15" s="3" t="str">
        <f t="shared" si="1"/>
        <v>0.03</v>
      </c>
      <c r="C15">
        <f t="shared" si="2"/>
        <v>7.45579485</v>
      </c>
      <c r="E15" s="2">
        <v>7.46</v>
      </c>
      <c r="J15">
        <f t="shared" si="0"/>
        <v>0</v>
      </c>
    </row>
    <row r="16" spans="1:10">
      <c r="A16" s="2">
        <v>65.587046</v>
      </c>
      <c r="B16" s="3" t="str">
        <f t="shared" si="1"/>
        <v>0.02</v>
      </c>
      <c r="C16">
        <f t="shared" si="2"/>
        <v>1.31174092</v>
      </c>
      <c r="E16" s="2">
        <v>1.31</v>
      </c>
      <c r="J16">
        <f t="shared" si="0"/>
        <v>0</v>
      </c>
    </row>
    <row r="17" spans="1:10">
      <c r="A17" s="2">
        <v>499.832265</v>
      </c>
      <c r="B17" s="3" t="str">
        <f t="shared" si="1"/>
        <v>0.03</v>
      </c>
      <c r="C17">
        <f t="shared" si="2"/>
        <v>14.99496795</v>
      </c>
      <c r="E17" s="2">
        <v>14.99</v>
      </c>
      <c r="J17">
        <f t="shared" si="0"/>
        <v>0</v>
      </c>
    </row>
    <row r="18" spans="1:10">
      <c r="A18" s="2">
        <v>259.672493</v>
      </c>
      <c r="B18" s="3" t="str">
        <f t="shared" si="1"/>
        <v>0.03</v>
      </c>
      <c r="C18">
        <f t="shared" si="2"/>
        <v>7.79017479</v>
      </c>
      <c r="E18" s="2">
        <v>7.8</v>
      </c>
      <c r="J18">
        <f t="shared" si="0"/>
        <v>0</v>
      </c>
    </row>
    <row r="19" spans="1:10">
      <c r="A19" s="2">
        <v>222.872513</v>
      </c>
      <c r="B19" s="3" t="str">
        <f t="shared" si="1"/>
        <v>0.03</v>
      </c>
      <c r="C19">
        <f t="shared" si="2"/>
        <v>6.68617539</v>
      </c>
      <c r="E19" s="2">
        <v>6.69</v>
      </c>
      <c r="J19">
        <f t="shared" si="0"/>
        <v>0</v>
      </c>
    </row>
    <row r="20" spans="1:10">
      <c r="A20" s="2">
        <v>2909.251056</v>
      </c>
      <c r="B20" s="3" t="str">
        <f t="shared" si="1"/>
        <v>0.05</v>
      </c>
      <c r="C20">
        <f t="shared" si="2"/>
        <v>145.4625528</v>
      </c>
      <c r="E20" s="2">
        <v>145.46</v>
      </c>
      <c r="J20">
        <f t="shared" si="0"/>
        <v>0</v>
      </c>
    </row>
    <row r="21" spans="1:10">
      <c r="A21" s="2">
        <v>444.613934</v>
      </c>
      <c r="B21" s="3" t="str">
        <f t="shared" si="1"/>
        <v>0.03</v>
      </c>
      <c r="C21">
        <f t="shared" si="2"/>
        <v>13.33841802</v>
      </c>
      <c r="E21" s="2">
        <v>13.34</v>
      </c>
      <c r="J21">
        <f t="shared" si="0"/>
        <v>0</v>
      </c>
    </row>
    <row r="22" spans="1:10">
      <c r="A22" s="2">
        <v>26.313579</v>
      </c>
      <c r="B22" s="3" t="str">
        <f t="shared" si="1"/>
        <v>0.02</v>
      </c>
      <c r="C22">
        <f t="shared" si="2"/>
        <v>0.52627158</v>
      </c>
      <c r="E22" s="2">
        <v>0.52</v>
      </c>
      <c r="J22">
        <f t="shared" si="0"/>
        <v>0</v>
      </c>
    </row>
    <row r="23" spans="1:10">
      <c r="A23" s="2">
        <v>21.81724</v>
      </c>
      <c r="B23" s="3" t="str">
        <f t="shared" si="1"/>
        <v>0.02</v>
      </c>
      <c r="C23">
        <f t="shared" si="2"/>
        <v>0.4363448</v>
      </c>
      <c r="E23" s="2">
        <v>0.43</v>
      </c>
      <c r="J23">
        <f t="shared" si="0"/>
        <v>0</v>
      </c>
    </row>
    <row r="24" spans="1:10">
      <c r="A24" s="2">
        <v>214.246129</v>
      </c>
      <c r="B24" s="3" t="str">
        <f t="shared" si="1"/>
        <v>0.03</v>
      </c>
      <c r="C24">
        <f t="shared" si="2"/>
        <v>6.42738387</v>
      </c>
      <c r="E24" s="2">
        <v>6.43</v>
      </c>
      <c r="J24">
        <f t="shared" si="0"/>
        <v>0</v>
      </c>
    </row>
    <row r="25" spans="1:10">
      <c r="A25" s="2">
        <v>208.471519</v>
      </c>
      <c r="B25" s="3" t="str">
        <f t="shared" si="1"/>
        <v>0.03</v>
      </c>
      <c r="C25">
        <f t="shared" si="2"/>
        <v>6.25414557</v>
      </c>
      <c r="E25" s="2">
        <v>6.25</v>
      </c>
      <c r="J25">
        <f t="shared" si="0"/>
        <v>0</v>
      </c>
    </row>
    <row r="26" spans="1:10">
      <c r="A26" s="2">
        <v>82.14588</v>
      </c>
      <c r="B26" s="3" t="str">
        <f t="shared" si="1"/>
        <v>0.02</v>
      </c>
      <c r="C26">
        <f t="shared" si="2"/>
        <v>1.6429176</v>
      </c>
      <c r="E26" s="2">
        <v>1.64</v>
      </c>
      <c r="J26">
        <f t="shared" si="0"/>
        <v>0</v>
      </c>
    </row>
    <row r="27" spans="1:10">
      <c r="A27" s="2">
        <v>117.697603</v>
      </c>
      <c r="B27" s="3" t="str">
        <f t="shared" si="1"/>
        <v>0.03</v>
      </c>
      <c r="C27">
        <f t="shared" si="2"/>
        <v>3.53092809</v>
      </c>
      <c r="E27" s="2">
        <v>3.53</v>
      </c>
      <c r="J27">
        <f t="shared" si="0"/>
        <v>0</v>
      </c>
    </row>
    <row r="28" spans="1:10">
      <c r="A28" s="2">
        <v>227.739465</v>
      </c>
      <c r="B28" s="3" t="str">
        <f t="shared" si="1"/>
        <v>0.03</v>
      </c>
      <c r="C28">
        <f t="shared" si="2"/>
        <v>6.83218395</v>
      </c>
      <c r="E28" s="2">
        <v>6.83</v>
      </c>
      <c r="J28">
        <f t="shared" si="0"/>
        <v>0</v>
      </c>
    </row>
    <row r="29" spans="1:10">
      <c r="A29" s="2">
        <v>9192.55837</v>
      </c>
      <c r="B29" s="3" t="str">
        <f t="shared" si="1"/>
        <v>0.05</v>
      </c>
      <c r="C29">
        <f t="shared" si="2"/>
        <v>459.6279185</v>
      </c>
      <c r="E29" s="2">
        <v>459.61</v>
      </c>
      <c r="J29">
        <f t="shared" si="0"/>
        <v>0</v>
      </c>
    </row>
    <row r="30" spans="1:10">
      <c r="A30" s="2">
        <v>154.364313</v>
      </c>
      <c r="B30" s="3" t="str">
        <f t="shared" si="1"/>
        <v>0.03</v>
      </c>
      <c r="C30">
        <f t="shared" si="2"/>
        <v>4.63092939</v>
      </c>
      <c r="E30" s="2">
        <v>4.63</v>
      </c>
      <c r="J30">
        <f t="shared" si="0"/>
        <v>0</v>
      </c>
    </row>
    <row r="31" spans="1:10">
      <c r="A31" s="2">
        <v>230.442807</v>
      </c>
      <c r="B31" s="3" t="str">
        <f t="shared" si="1"/>
        <v>0.03</v>
      </c>
      <c r="C31">
        <f t="shared" si="2"/>
        <v>6.91328421</v>
      </c>
      <c r="E31" s="2">
        <v>7.76</v>
      </c>
      <c r="J31">
        <f t="shared" si="0"/>
        <v>0</v>
      </c>
    </row>
    <row r="32" spans="1:10">
      <c r="A32" s="2">
        <v>1236.03449</v>
      </c>
      <c r="B32" s="3" t="str">
        <f t="shared" si="1"/>
        <v>0.05</v>
      </c>
      <c r="C32">
        <f t="shared" si="2"/>
        <v>61.8017245</v>
      </c>
      <c r="E32" s="2">
        <v>60.8</v>
      </c>
      <c r="J32">
        <f t="shared" si="0"/>
        <v>0</v>
      </c>
    </row>
    <row r="33" spans="1:10">
      <c r="A33" s="2">
        <v>336.03334</v>
      </c>
      <c r="B33" s="3" t="str">
        <f t="shared" si="1"/>
        <v>0.03</v>
      </c>
      <c r="C33">
        <f t="shared" si="2"/>
        <v>10.0810002</v>
      </c>
      <c r="E33" s="2">
        <v>10.98</v>
      </c>
      <c r="J33">
        <f t="shared" si="0"/>
        <v>0</v>
      </c>
    </row>
    <row r="34" spans="1:10">
      <c r="A34" s="2">
        <v>336.03334</v>
      </c>
      <c r="B34" s="3" t="str">
        <f t="shared" si="1"/>
        <v>0.03</v>
      </c>
      <c r="C34">
        <f t="shared" si="2"/>
        <v>10.0810002</v>
      </c>
      <c r="E34" s="2">
        <v>6.915328</v>
      </c>
      <c r="J34">
        <f t="shared" si="0"/>
        <v>0</v>
      </c>
    </row>
    <row r="35" spans="1:10">
      <c r="A35" s="2">
        <v>322.839493</v>
      </c>
      <c r="B35" s="3" t="str">
        <f t="shared" ref="B35:B57" si="3">IF(A35&gt;1000,"0.05",IF(A35&gt;500,"0.04",IF(A35&gt;100,"0.03",IF(A35&gt;=10,"0.02",0))))</f>
        <v>0.03</v>
      </c>
      <c r="C35">
        <f t="shared" ref="C35:C57" si="4">A35*B35</f>
        <v>9.68518479</v>
      </c>
      <c r="E35" s="2">
        <v>9.685185</v>
      </c>
      <c r="J35">
        <f t="shared" si="0"/>
        <v>0</v>
      </c>
    </row>
    <row r="36" spans="1:10">
      <c r="A36" s="2">
        <v>24</v>
      </c>
      <c r="B36" s="3" t="str">
        <f t="shared" si="3"/>
        <v>0.02</v>
      </c>
      <c r="C36">
        <f t="shared" si="4"/>
        <v>0.48</v>
      </c>
      <c r="E36" s="2">
        <v>0.48</v>
      </c>
      <c r="J36">
        <f t="shared" si="0"/>
        <v>0</v>
      </c>
    </row>
    <row r="37" spans="1:10">
      <c r="A37" s="2">
        <v>434.598838</v>
      </c>
      <c r="B37" s="3" t="str">
        <f t="shared" si="3"/>
        <v>0.03</v>
      </c>
      <c r="C37">
        <f t="shared" si="4"/>
        <v>13.03796514</v>
      </c>
      <c r="E37" s="2">
        <v>130.379651</v>
      </c>
      <c r="J37">
        <f t="shared" si="0"/>
        <v>0</v>
      </c>
    </row>
    <row r="38" spans="1:10">
      <c r="A38" s="2">
        <v>439.908761</v>
      </c>
      <c r="B38" s="3" t="str">
        <f t="shared" si="3"/>
        <v>0.03</v>
      </c>
      <c r="C38">
        <f t="shared" si="4"/>
        <v>13.19726283</v>
      </c>
      <c r="E38" s="2">
        <v>13.197263</v>
      </c>
      <c r="J38">
        <f t="shared" si="0"/>
        <v>0</v>
      </c>
    </row>
    <row r="39" spans="1:10">
      <c r="A39" s="2">
        <v>266.532977</v>
      </c>
      <c r="B39" s="3" t="str">
        <f t="shared" si="3"/>
        <v>0.03</v>
      </c>
      <c r="C39">
        <f t="shared" si="4"/>
        <v>7.99598931</v>
      </c>
      <c r="E39" s="2">
        <v>7.99599</v>
      </c>
      <c r="J39">
        <f t="shared" si="0"/>
        <v>0</v>
      </c>
    </row>
    <row r="40" spans="1:10">
      <c r="A40" s="6">
        <v>85.5922</v>
      </c>
      <c r="B40" s="3" t="str">
        <f t="shared" si="3"/>
        <v>0.02</v>
      </c>
      <c r="C40">
        <f t="shared" si="4"/>
        <v>1.711844</v>
      </c>
      <c r="E40" s="2">
        <v>2.16</v>
      </c>
      <c r="J40">
        <f t="shared" si="0"/>
        <v>0</v>
      </c>
    </row>
    <row r="41" spans="1:10">
      <c r="A41" s="6">
        <v>248.925384</v>
      </c>
      <c r="B41" s="3" t="str">
        <f t="shared" si="3"/>
        <v>0.03</v>
      </c>
      <c r="C41">
        <f t="shared" si="4"/>
        <v>7.46776152</v>
      </c>
      <c r="E41" s="2">
        <v>74.67762</v>
      </c>
      <c r="J41">
        <f t="shared" si="0"/>
        <v>0</v>
      </c>
    </row>
    <row r="42" spans="1:10">
      <c r="A42" s="2">
        <v>116.732006</v>
      </c>
      <c r="B42" s="3" t="str">
        <f t="shared" si="3"/>
        <v>0.03</v>
      </c>
      <c r="C42">
        <f t="shared" si="4"/>
        <v>3.50196018</v>
      </c>
      <c r="E42" s="2">
        <v>3.50196</v>
      </c>
      <c r="J42">
        <f t="shared" si="0"/>
        <v>0</v>
      </c>
    </row>
    <row r="43" spans="1:10">
      <c r="A43" s="2">
        <v>18163.542586</v>
      </c>
      <c r="B43" s="3" t="str">
        <f t="shared" si="3"/>
        <v>0.05</v>
      </c>
      <c r="C43">
        <f t="shared" si="4"/>
        <v>908.1771293</v>
      </c>
      <c r="E43" s="2">
        <v>200</v>
      </c>
      <c r="J43">
        <f t="shared" si="0"/>
        <v>0</v>
      </c>
    </row>
    <row r="44" spans="1:10">
      <c r="A44" s="6">
        <v>144.14812</v>
      </c>
      <c r="B44" s="3" t="str">
        <f t="shared" si="3"/>
        <v>0.03</v>
      </c>
      <c r="C44">
        <f t="shared" si="4"/>
        <v>4.3244436</v>
      </c>
      <c r="E44" s="2">
        <v>3.83</v>
      </c>
      <c r="J44">
        <f t="shared" si="0"/>
        <v>0</v>
      </c>
    </row>
    <row r="45" spans="1:10">
      <c r="A45" s="2">
        <v>104.306297</v>
      </c>
      <c r="B45" s="3" t="str">
        <f t="shared" si="3"/>
        <v>0.03</v>
      </c>
      <c r="C45">
        <f t="shared" si="4"/>
        <v>3.12918891</v>
      </c>
      <c r="E45" s="2">
        <v>3.1291</v>
      </c>
      <c r="J45">
        <f t="shared" si="0"/>
        <v>0</v>
      </c>
    </row>
    <row r="46" spans="1:10">
      <c r="A46" s="2">
        <v>445.12591</v>
      </c>
      <c r="B46" s="3" t="str">
        <f t="shared" si="3"/>
        <v>0.03</v>
      </c>
      <c r="C46">
        <f t="shared" si="4"/>
        <v>13.3537773</v>
      </c>
      <c r="E46" s="2">
        <v>13.35</v>
      </c>
      <c r="J46">
        <f t="shared" si="0"/>
        <v>0</v>
      </c>
    </row>
    <row r="47" spans="1:10">
      <c r="A47" s="2">
        <v>2514.953382</v>
      </c>
      <c r="B47" s="3" t="str">
        <f t="shared" si="3"/>
        <v>0.05</v>
      </c>
      <c r="C47">
        <f t="shared" si="4"/>
        <v>125.7476691</v>
      </c>
      <c r="E47" s="2">
        <v>125.747669</v>
      </c>
      <c r="J47">
        <f t="shared" si="0"/>
        <v>0</v>
      </c>
    </row>
    <row r="48" spans="1:10">
      <c r="A48" s="2">
        <v>428.071673</v>
      </c>
      <c r="B48" s="3" t="str">
        <f t="shared" si="3"/>
        <v>0.03</v>
      </c>
      <c r="C48">
        <f t="shared" si="4"/>
        <v>12.84215019</v>
      </c>
      <c r="E48" s="2">
        <v>12.84215</v>
      </c>
      <c r="J48">
        <f t="shared" si="0"/>
        <v>0</v>
      </c>
    </row>
    <row r="49" spans="1:10">
      <c r="A49" s="2">
        <v>863.301745</v>
      </c>
      <c r="B49" s="3" t="str">
        <f t="shared" si="3"/>
        <v>0.04</v>
      </c>
      <c r="C49">
        <f t="shared" si="4"/>
        <v>34.5320698</v>
      </c>
      <c r="E49" s="2">
        <v>34.532</v>
      </c>
      <c r="J49">
        <f t="shared" si="0"/>
        <v>0</v>
      </c>
    </row>
    <row r="50" spans="1:10">
      <c r="A50" s="6">
        <v>506.208607</v>
      </c>
      <c r="B50" s="3" t="str">
        <f t="shared" si="3"/>
        <v>0.04</v>
      </c>
      <c r="C50">
        <f t="shared" si="4"/>
        <v>20.24834428</v>
      </c>
      <c r="E50" s="2">
        <v>20.2483</v>
      </c>
      <c r="J50">
        <f t="shared" si="0"/>
        <v>0</v>
      </c>
    </row>
    <row r="51" spans="1:10">
      <c r="A51" s="2">
        <v>516.025524</v>
      </c>
      <c r="B51" s="3" t="str">
        <f t="shared" si="3"/>
        <v>0.04</v>
      </c>
      <c r="C51">
        <f t="shared" si="4"/>
        <v>20.64102096</v>
      </c>
      <c r="E51" s="2">
        <v>20.64102096</v>
      </c>
      <c r="J51">
        <f t="shared" si="0"/>
        <v>0</v>
      </c>
    </row>
    <row r="52" spans="1:10">
      <c r="A52" s="6">
        <v>886.070017</v>
      </c>
      <c r="B52" s="3" t="str">
        <f t="shared" si="3"/>
        <v>0.04</v>
      </c>
      <c r="C52">
        <f t="shared" si="4"/>
        <v>35.44280068</v>
      </c>
      <c r="E52" s="6">
        <v>35.4428</v>
      </c>
      <c r="J52">
        <f t="shared" si="0"/>
        <v>0</v>
      </c>
    </row>
    <row r="53" spans="1:10">
      <c r="A53" s="2">
        <v>364.503964</v>
      </c>
      <c r="B53" s="3" t="str">
        <f t="shared" si="3"/>
        <v>0.03</v>
      </c>
      <c r="C53">
        <f t="shared" si="4"/>
        <v>10.93511892</v>
      </c>
      <c r="E53" s="2">
        <v>10.9351019</v>
      </c>
      <c r="J53">
        <f t="shared" si="0"/>
        <v>0</v>
      </c>
    </row>
    <row r="54" spans="1:10">
      <c r="A54" s="2">
        <v>2164.499771</v>
      </c>
      <c r="B54" s="3" t="str">
        <f t="shared" si="3"/>
        <v>0.05</v>
      </c>
      <c r="C54">
        <f t="shared" si="4"/>
        <v>108.22498855</v>
      </c>
      <c r="E54" s="2">
        <v>108.224989</v>
      </c>
      <c r="J54">
        <f t="shared" si="0"/>
        <v>0</v>
      </c>
    </row>
    <row r="55" spans="1:10">
      <c r="A55" s="6">
        <v>173.237761</v>
      </c>
      <c r="B55" s="3" t="str">
        <f t="shared" si="3"/>
        <v>0.03</v>
      </c>
      <c r="C55">
        <f t="shared" si="4"/>
        <v>5.19713283</v>
      </c>
      <c r="E55" s="2">
        <v>8.1</v>
      </c>
      <c r="J55">
        <f t="shared" si="0"/>
        <v>0</v>
      </c>
    </row>
    <row r="56" spans="1:10">
      <c r="A56" s="2">
        <v>294.287496</v>
      </c>
      <c r="B56" s="3" t="str">
        <f t="shared" si="3"/>
        <v>0.03</v>
      </c>
      <c r="C56">
        <f t="shared" si="4"/>
        <v>8.82862488</v>
      </c>
      <c r="E56" s="2">
        <v>8.828625</v>
      </c>
      <c r="J56">
        <f t="shared" si="0"/>
        <v>0</v>
      </c>
    </row>
    <row r="57" spans="1:10">
      <c r="A57" s="2">
        <v>88.4067</v>
      </c>
      <c r="B57" s="3" t="str">
        <f t="shared" si="3"/>
        <v>0.02</v>
      </c>
      <c r="C57">
        <f t="shared" si="4"/>
        <v>1.768134</v>
      </c>
      <c r="E57" s="2">
        <v>1.7681</v>
      </c>
      <c r="J57">
        <f t="shared" si="0"/>
        <v>0</v>
      </c>
    </row>
  </sheetData>
  <conditionalFormatting sqref="C2:C57">
    <cfRule type="cellIs" dxfId="0" priority="1" operator="greaterThan">
      <formula>90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2024-01-30T19:20:00Z</dcterms:created>
  <dcterms:modified xsi:type="dcterms:W3CDTF">2025-12-12T12:31:52Z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