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20" windowHeight="11715"/>
  </bookViews>
  <sheets>
    <sheet name="Sheet1" sheetId="1" r:id="rId1"/>
    <sheet name="Sheet2" sheetId="2" r:id="rId2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<sst xmlns="http://schemas.openxmlformats.org/spreadsheetml/2006/main" count="16" uniqueCount="16">
  <si>
    <t>附件3</t>
  </si>
  <si>
    <t>企业研发费用基础奖励扶持资金汇总表</t>
  </si>
  <si>
    <t>填报单位盖章：　　　　　　　　　　　　　　　　　　　　　　　　　　　　　　　　　　　　　　                                                            　填表日期：</t>
  </si>
  <si>
    <t>序号</t>
  </si>
  <si>
    <t>企业名称</t>
  </si>
  <si>
    <t>联系人</t>
  </si>
  <si>
    <t>联系电话</t>
  </si>
  <si>
    <t>企业所属税务分局</t>
  </si>
  <si>
    <t>研发投入初核数（万元）</t>
  </si>
  <si>
    <t>所属奖励档次</t>
  </si>
  <si>
    <t>奖励资金初核数
（元）</t>
  </si>
  <si>
    <t>企业开户行名称</t>
  </si>
  <si>
    <t>企业银行账号</t>
  </si>
  <si>
    <t>研发费用</t>
  </si>
  <si>
    <t>所属范围</t>
  </si>
  <si>
    <t>奖励金额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</si>
</sst>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0"/>
    </font>
    <font>
      <sz val="11"/>
      <color rgb="FFFF0000"/>
      <name val="仿宋_GB2312"/>
      <charset val="0"/>
    </font>
    <font>
      <sz val="14"/>
      <color theme="1"/>
      <name val="仿宋_GB2312"/>
      <charset val="0"/>
    </font>
    <font>
      <sz val="24"/>
      <color theme="1"/>
      <name val="方正小标宋_GBK"/>
      <charset val="134"/>
    </font>
    <font>
      <b/>
      <sz val="14"/>
      <color theme="1"/>
      <name val="仿宋_GB2312"/>
      <charset val="0"/>
    </font>
    <font>
      <sz val="16"/>
      <color theme="1"/>
      <name val="仿宋_GB2312"/>
      <charset val="0"/>
    </font>
    <font>
      <sz val="16"/>
      <name val="仿宋_GB2312"/>
      <charset val="0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15" fillId="11" borderId="3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70" zoomScaleNormal="70" workbookViewId="0">
      <selection activeCell="A2" sqref="A2:J2"/>
    </sheetView>
  </sheetViews>
  <sheetFormatPr defaultColWidth="8.89166666666667" defaultRowHeight="13.5"/>
  <cols>
    <col min="1" max="1" width="8" customWidth="true"/>
    <col min="2" max="2" width="37.8583333333333" customWidth="true"/>
    <col min="3" max="3" width="20.175" customWidth="true"/>
    <col min="4" max="4" width="19.8416666666667" customWidth="true"/>
    <col min="5" max="5" width="35.5416666666667" style="8" customWidth="true"/>
    <col min="6" max="6" width="19.8333333333333" customWidth="true"/>
    <col min="7" max="7" width="17.6666666666667" customWidth="true"/>
    <col min="8" max="8" width="24.3083333333333" customWidth="true"/>
    <col min="9" max="9" width="38.925" customWidth="true"/>
    <col min="10" max="10" width="31.25" customWidth="true"/>
  </cols>
  <sheetData>
    <row r="1" ht="34" customHeight="true" spans="1:1">
      <c r="A1" s="9" t="s">
        <v>0</v>
      </c>
    </row>
    <row r="2" ht="71" customHeight="true" spans="1:10">
      <c r="A2" s="10" t="s">
        <v>1</v>
      </c>
      <c r="B2" s="10"/>
      <c r="C2" s="10"/>
      <c r="D2" s="10"/>
      <c r="E2" s="18"/>
      <c r="F2" s="10"/>
      <c r="G2" s="10"/>
      <c r="H2" s="10"/>
      <c r="I2" s="10"/>
      <c r="J2" s="10"/>
    </row>
    <row r="3" ht="46" customHeight="true" spans="1:10">
      <c r="A3" s="11" t="s">
        <v>2</v>
      </c>
      <c r="B3" s="11"/>
      <c r="C3" s="11"/>
      <c r="D3" s="11"/>
      <c r="E3" s="19"/>
      <c r="F3" s="11"/>
      <c r="G3" s="11"/>
      <c r="H3" s="11"/>
      <c r="I3" s="11"/>
      <c r="J3" s="11"/>
    </row>
    <row r="4" ht="41" customHeight="true" spans="1:10">
      <c r="A4" s="12" t="s">
        <v>3</v>
      </c>
      <c r="B4" s="12" t="s">
        <v>4</v>
      </c>
      <c r="C4" s="12" t="s">
        <v>5</v>
      </c>
      <c r="D4" s="12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12" t="s">
        <v>11</v>
      </c>
      <c r="J4" s="12" t="s">
        <v>12</v>
      </c>
    </row>
    <row r="5" ht="26" customHeight="true" spans="1:10">
      <c r="A5" s="13"/>
      <c r="B5" s="13"/>
      <c r="C5" s="13"/>
      <c r="D5" s="13"/>
      <c r="E5" s="21"/>
      <c r="F5" s="22"/>
      <c r="G5" s="22"/>
      <c r="H5" s="23"/>
      <c r="I5" s="15"/>
      <c r="J5" s="27"/>
    </row>
    <row r="6" s="7" customFormat="true" ht="26" customHeight="true" spans="1:10">
      <c r="A6" s="14"/>
      <c r="B6" s="14"/>
      <c r="C6" s="14"/>
      <c r="D6" s="14"/>
      <c r="E6" s="21"/>
      <c r="F6" s="24"/>
      <c r="G6" s="24"/>
      <c r="H6" s="25"/>
      <c r="I6" s="15"/>
      <c r="J6" s="15"/>
    </row>
    <row r="7" s="7" customFormat="true" ht="26" customHeight="true" spans="1:10">
      <c r="A7" s="14"/>
      <c r="B7" s="14"/>
      <c r="C7" s="14"/>
      <c r="D7" s="14"/>
      <c r="E7" s="21"/>
      <c r="F7" s="24"/>
      <c r="G7" s="24"/>
      <c r="H7" s="25"/>
      <c r="I7" s="15"/>
      <c r="J7" s="15"/>
    </row>
    <row r="8" s="7" customFormat="true" ht="26" customHeight="true" spans="1:10">
      <c r="A8" s="14"/>
      <c r="B8" s="14"/>
      <c r="C8" s="14"/>
      <c r="D8" s="14"/>
      <c r="E8" s="21"/>
      <c r="F8" s="24"/>
      <c r="G8" s="24"/>
      <c r="H8" s="25"/>
      <c r="I8" s="15"/>
      <c r="J8" s="15"/>
    </row>
    <row r="9" s="7" customFormat="true" ht="26" customHeight="true" spans="1:10">
      <c r="A9" s="14"/>
      <c r="B9" s="14"/>
      <c r="C9" s="14"/>
      <c r="D9" s="14"/>
      <c r="E9" s="21"/>
      <c r="F9" s="24"/>
      <c r="G9" s="24"/>
      <c r="H9" s="25"/>
      <c r="I9" s="15"/>
      <c r="J9" s="15"/>
    </row>
    <row r="10" s="7" customFormat="true" ht="26" customHeight="true" spans="1:10">
      <c r="A10" s="14"/>
      <c r="B10" s="15"/>
      <c r="C10" s="14"/>
      <c r="D10" s="16"/>
      <c r="E10" s="21"/>
      <c r="F10" s="26"/>
      <c r="G10" s="24"/>
      <c r="H10" s="25"/>
      <c r="I10" s="15"/>
      <c r="J10" s="28"/>
    </row>
    <row r="11" s="7" customFormat="true" ht="26" customHeight="true" spans="1:10">
      <c r="A11" s="14"/>
      <c r="B11" s="14"/>
      <c r="C11" s="16"/>
      <c r="D11" s="14"/>
      <c r="E11" s="21"/>
      <c r="F11" s="26"/>
      <c r="G11" s="24"/>
      <c r="H11" s="25"/>
      <c r="I11" s="15"/>
      <c r="J11" s="28"/>
    </row>
    <row r="12" ht="26" customHeight="true" spans="1:10">
      <c r="A12" s="13"/>
      <c r="B12" s="13"/>
      <c r="C12" s="13"/>
      <c r="D12" s="13"/>
      <c r="E12" s="21"/>
      <c r="F12" s="22"/>
      <c r="G12" s="22"/>
      <c r="H12" s="23"/>
      <c r="I12" s="15"/>
      <c r="J12" s="27"/>
    </row>
    <row r="13" ht="26" customHeight="true" spans="1:10">
      <c r="A13" s="13"/>
      <c r="B13" s="13"/>
      <c r="C13" s="13"/>
      <c r="D13" s="13"/>
      <c r="E13" s="21"/>
      <c r="F13" s="22"/>
      <c r="G13" s="22"/>
      <c r="H13" s="23"/>
      <c r="I13" s="15"/>
      <c r="J13" s="27"/>
    </row>
    <row r="14" ht="26" customHeight="true" spans="1:10">
      <c r="A14" s="13"/>
      <c r="B14" s="13"/>
      <c r="C14" s="13"/>
      <c r="D14" s="13"/>
      <c r="E14" s="21"/>
      <c r="F14" s="22"/>
      <c r="G14" s="22"/>
      <c r="H14" s="23"/>
      <c r="I14" s="15"/>
      <c r="J14" s="27"/>
    </row>
    <row r="15" ht="26" customHeight="true" spans="1:10">
      <c r="A15" s="13"/>
      <c r="B15" s="13"/>
      <c r="C15" s="13"/>
      <c r="D15" s="13"/>
      <c r="E15" s="21"/>
      <c r="F15" s="22"/>
      <c r="G15" s="22"/>
      <c r="H15" s="23"/>
      <c r="I15" s="15"/>
      <c r="J15" s="27"/>
    </row>
    <row r="16" ht="26" customHeight="true" spans="1:10">
      <c r="A16" s="17"/>
      <c r="B16" s="13"/>
      <c r="C16" s="13"/>
      <c r="D16" s="13"/>
      <c r="E16" s="21"/>
      <c r="F16" s="22"/>
      <c r="G16" s="22"/>
      <c r="H16" s="23"/>
      <c r="I16" s="15"/>
      <c r="J16" s="27"/>
    </row>
    <row r="17" ht="26" customHeight="true" spans="1:10">
      <c r="A17" s="13"/>
      <c r="B17" s="13"/>
      <c r="C17" s="13"/>
      <c r="D17" s="13"/>
      <c r="E17" s="21"/>
      <c r="F17" s="22"/>
      <c r="G17" s="22"/>
      <c r="H17" s="23"/>
      <c r="I17" s="15"/>
      <c r="J17" s="27"/>
    </row>
    <row r="18" ht="26" customHeight="true" spans="1:10">
      <c r="A18" s="13"/>
      <c r="B18" s="13"/>
      <c r="C18" s="13"/>
      <c r="D18" s="13"/>
      <c r="E18" s="21"/>
      <c r="F18" s="22"/>
      <c r="G18" s="22"/>
      <c r="H18" s="23"/>
      <c r="I18" s="15"/>
      <c r="J18" s="27"/>
    </row>
    <row r="19" ht="26" customHeight="true" spans="1:10">
      <c r="A19" s="13"/>
      <c r="B19" s="13"/>
      <c r="C19" s="13"/>
      <c r="D19" s="14"/>
      <c r="E19" s="21"/>
      <c r="F19" s="24"/>
      <c r="G19" s="24"/>
      <c r="H19" s="23"/>
      <c r="I19" s="15"/>
      <c r="J19" s="27"/>
    </row>
    <row r="20" ht="26" customHeight="true" spans="1:10">
      <c r="A20" s="13"/>
      <c r="B20" s="13"/>
      <c r="C20" s="13"/>
      <c r="D20" s="13"/>
      <c r="E20" s="21"/>
      <c r="F20" s="22"/>
      <c r="G20" s="22"/>
      <c r="H20" s="23"/>
      <c r="I20" s="15"/>
      <c r="J20" s="27"/>
    </row>
    <row r="21" ht="26" customHeight="true" spans="1:10">
      <c r="A21" s="13"/>
      <c r="B21" s="13"/>
      <c r="C21" s="13"/>
      <c r="D21" s="13"/>
      <c r="E21" s="21"/>
      <c r="F21" s="22"/>
      <c r="G21" s="22"/>
      <c r="H21" s="23"/>
      <c r="I21" s="15"/>
      <c r="J21" s="27"/>
    </row>
    <row r="22" ht="26" customHeight="true" spans="1:10">
      <c r="A22" s="13"/>
      <c r="B22" s="13"/>
      <c r="C22" s="13"/>
      <c r="D22" s="13"/>
      <c r="E22" s="21"/>
      <c r="F22" s="22"/>
      <c r="G22" s="22"/>
      <c r="H22" s="23"/>
      <c r="I22" s="15"/>
      <c r="J22" s="27"/>
    </row>
    <row r="23" ht="26" customHeight="true" spans="1:10">
      <c r="A23" s="13"/>
      <c r="B23" s="13"/>
      <c r="C23" s="13"/>
      <c r="D23" s="13"/>
      <c r="E23" s="21"/>
      <c r="F23" s="22"/>
      <c r="G23" s="22"/>
      <c r="H23" s="23"/>
      <c r="I23" s="15"/>
      <c r="J23" s="27"/>
    </row>
    <row r="24" ht="26" customHeight="true" spans="1:10">
      <c r="A24" s="13"/>
      <c r="B24" s="13"/>
      <c r="C24" s="13"/>
      <c r="D24" s="13"/>
      <c r="E24" s="21"/>
      <c r="F24" s="22"/>
      <c r="G24" s="22"/>
      <c r="H24" s="23"/>
      <c r="I24" s="15"/>
      <c r="J24" s="27"/>
    </row>
    <row r="25" ht="26" customHeight="true" spans="1:10">
      <c r="A25" s="13"/>
      <c r="B25" s="13"/>
      <c r="C25" s="13"/>
      <c r="D25" s="13"/>
      <c r="E25" s="21"/>
      <c r="F25" s="22"/>
      <c r="G25" s="22"/>
      <c r="H25" s="23"/>
      <c r="I25" s="15"/>
      <c r="J25" s="27"/>
    </row>
    <row r="26" ht="26" customHeight="true" spans="1:10">
      <c r="A26" s="13"/>
      <c r="B26" s="13"/>
      <c r="C26" s="13"/>
      <c r="D26" s="13"/>
      <c r="E26" s="21"/>
      <c r="F26" s="22"/>
      <c r="G26" s="22"/>
      <c r="H26" s="23"/>
      <c r="I26" s="15"/>
      <c r="J26" s="27"/>
    </row>
  </sheetData>
  <mergeCells count="2">
    <mergeCell ref="A2:J2"/>
    <mergeCell ref="A3:J3"/>
  </mergeCells>
  <printOptions horizontalCentered="true"/>
  <pageMargins left="0.751388888888889" right="0.751388888888889" top="1" bottom="1" header="0.5" footer="0.5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19" workbookViewId="0">
      <selection activeCell="A33" sqref="A33:E34"/>
    </sheetView>
  </sheetViews>
  <sheetFormatPr defaultColWidth="8.89166666666667" defaultRowHeight="13.5"/>
  <cols>
    <col min="1" max="1" width="14.8916666666667" customWidth="true"/>
    <col min="2" max="2" width="23.1083333333333" customWidth="true"/>
    <col min="3" max="3" width="16" customWidth="true"/>
    <col min="5" max="5" width="11.775"/>
  </cols>
  <sheetData>
    <row r="1" spans="1:4">
      <c r="A1" s="1" t="s">
        <v>13</v>
      </c>
      <c r="B1" s="1" t="s">
        <v>14</v>
      </c>
      <c r="C1" s="1" t="s">
        <v>15</v>
      </c>
      <c r="D1" s="1"/>
    </row>
    <row r="2" spans="1:10">
      <c r="A2" s="2">
        <v>196.070787</v>
      </c>
      <c r="B2" s="3" t="str">
        <f>IF(A2&gt;1000,"0.05",IF(A2&gt;500,"0.04",IF(A2&gt;100,"0.03",IF(A2&gt;=10,"0.02",0))))</f>
        <v>0.03</v>
      </c>
      <c r="C2">
        <f>A2*B2</f>
        <v>5.88212361</v>
      </c>
      <c r="E2" s="2">
        <f>C2</f>
        <v>5.88212361</v>
      </c>
      <c r="J2">
        <f t="shared" ref="J2:J57" si="0">H2*I2</f>
        <v>0</v>
      </c>
    </row>
    <row r="3" spans="1:10">
      <c r="A3" s="2">
        <v>747.81992</v>
      </c>
      <c r="B3" s="3" t="str">
        <f t="shared" ref="B3:B34" si="1">IF(A3&gt;1000,"0.05",IF(A3&gt;500,"0.04",IF(A3&gt;100,"0.03",IF(A3&gt;=10,"0.02",0))))</f>
        <v>0.04</v>
      </c>
      <c r="C3">
        <f t="shared" ref="C3:C34" si="2">A3*B3</f>
        <v>29.9127968</v>
      </c>
      <c r="E3" s="2">
        <v>29.912797</v>
      </c>
      <c r="J3">
        <f t="shared" si="0"/>
        <v>0</v>
      </c>
    </row>
    <row r="4" spans="1:10">
      <c r="A4" s="2">
        <v>1613.57</v>
      </c>
      <c r="B4" s="3" t="str">
        <f t="shared" si="1"/>
        <v>0.05</v>
      </c>
      <c r="C4">
        <f t="shared" si="2"/>
        <v>80.6785</v>
      </c>
      <c r="E4" s="2">
        <v>80.68</v>
      </c>
      <c r="J4">
        <f t="shared" si="0"/>
        <v>0</v>
      </c>
    </row>
    <row r="5" spans="1:10">
      <c r="A5" s="2">
        <v>137.246143</v>
      </c>
      <c r="B5" s="3" t="str">
        <f t="shared" si="1"/>
        <v>0.03</v>
      </c>
      <c r="C5">
        <f t="shared" si="2"/>
        <v>4.11738429</v>
      </c>
      <c r="E5" s="2">
        <v>4.117385</v>
      </c>
      <c r="J5">
        <f t="shared" si="0"/>
        <v>0</v>
      </c>
    </row>
    <row r="6" spans="1:10">
      <c r="A6" s="2">
        <v>492.60476</v>
      </c>
      <c r="B6" s="3" t="str">
        <f t="shared" si="1"/>
        <v>0.03</v>
      </c>
      <c r="C6">
        <f t="shared" si="2"/>
        <v>14.7781428</v>
      </c>
      <c r="E6" s="2">
        <v>14.778143</v>
      </c>
      <c r="J6">
        <f t="shared" si="0"/>
        <v>0</v>
      </c>
    </row>
    <row r="7" spans="1:10">
      <c r="A7" s="4">
        <v>264.686696</v>
      </c>
      <c r="B7" s="3" t="str">
        <f t="shared" si="1"/>
        <v>0.03</v>
      </c>
      <c r="C7">
        <f t="shared" si="2"/>
        <v>7.94060088</v>
      </c>
      <c r="E7" s="4">
        <v>7.9406</v>
      </c>
      <c r="J7">
        <f t="shared" si="0"/>
        <v>0</v>
      </c>
    </row>
    <row r="8" spans="1:10">
      <c r="A8" s="5">
        <v>1617.799339</v>
      </c>
      <c r="B8" s="3" t="str">
        <f t="shared" si="1"/>
        <v>0.05</v>
      </c>
      <c r="C8">
        <f t="shared" si="2"/>
        <v>80.88996695</v>
      </c>
      <c r="E8" s="5">
        <v>80.889967</v>
      </c>
      <c r="G8">
        <v>6</v>
      </c>
      <c r="H8">
        <f>IF(G8&gt;8,G8*3,IF(G8&lt;=6,G8*5))</f>
        <v>30</v>
      </c>
      <c r="J8">
        <f t="shared" si="0"/>
        <v>0</v>
      </c>
    </row>
    <row r="9" spans="1:10">
      <c r="A9" s="2">
        <v>618.777842</v>
      </c>
      <c r="B9" s="3" t="str">
        <f t="shared" si="1"/>
        <v>0.04</v>
      </c>
      <c r="C9">
        <f t="shared" si="2"/>
        <v>24.75111368</v>
      </c>
      <c r="E9" s="2">
        <v>24.75</v>
      </c>
      <c r="G9">
        <v>8</v>
      </c>
      <c r="H9">
        <f>IF(G9&gt;=8,G9*3,IF(G9&lt;=6,G9*5))</f>
        <v>24</v>
      </c>
      <c r="J9">
        <f t="shared" si="0"/>
        <v>0</v>
      </c>
    </row>
    <row r="10" spans="1:10">
      <c r="A10" s="2">
        <v>139.398301</v>
      </c>
      <c r="B10" s="3" t="str">
        <f t="shared" si="1"/>
        <v>0.03</v>
      </c>
      <c r="C10">
        <f t="shared" si="2"/>
        <v>4.18194903</v>
      </c>
      <c r="E10" s="2">
        <v>4.18</v>
      </c>
      <c r="J10">
        <f t="shared" si="0"/>
        <v>0</v>
      </c>
    </row>
    <row r="11" spans="1:10">
      <c r="A11" s="2">
        <v>114.63416</v>
      </c>
      <c r="B11" s="3" t="str">
        <f t="shared" si="1"/>
        <v>0.03</v>
      </c>
      <c r="C11">
        <f t="shared" si="2"/>
        <v>3.4390248</v>
      </c>
      <c r="E11" s="2">
        <v>3.44</v>
      </c>
      <c r="J11">
        <f t="shared" si="0"/>
        <v>0</v>
      </c>
    </row>
    <row r="12" spans="1:10">
      <c r="A12" s="2">
        <v>27.6328</v>
      </c>
      <c r="B12" s="3" t="str">
        <f t="shared" si="1"/>
        <v>0.02</v>
      </c>
      <c r="C12">
        <f t="shared" si="2"/>
        <v>0.552656</v>
      </c>
      <c r="E12" s="2">
        <v>0.55</v>
      </c>
      <c r="J12">
        <f t="shared" si="0"/>
        <v>0</v>
      </c>
    </row>
    <row r="13" spans="1:10">
      <c r="A13" s="2">
        <v>99.325825</v>
      </c>
      <c r="B13" s="3" t="str">
        <f t="shared" si="1"/>
        <v>0.02</v>
      </c>
      <c r="C13">
        <f t="shared" si="2"/>
        <v>1.9865165</v>
      </c>
      <c r="E13" s="2">
        <v>1.99</v>
      </c>
      <c r="J13">
        <f t="shared" si="0"/>
        <v>0</v>
      </c>
    </row>
    <row r="14" spans="1:10">
      <c r="A14" s="2">
        <v>114.305591</v>
      </c>
      <c r="B14" s="3" t="str">
        <f t="shared" si="1"/>
        <v>0.03</v>
      </c>
      <c r="C14">
        <f t="shared" si="2"/>
        <v>3.42916773</v>
      </c>
      <c r="E14" s="2">
        <v>3.43</v>
      </c>
      <c r="J14">
        <f t="shared" si="0"/>
        <v>0</v>
      </c>
    </row>
    <row r="15" spans="1:10">
      <c r="A15" s="2">
        <v>248.526495</v>
      </c>
      <c r="B15" s="3" t="str">
        <f t="shared" si="1"/>
        <v>0.03</v>
      </c>
      <c r="C15">
        <f t="shared" si="2"/>
        <v>7.45579485</v>
      </c>
      <c r="E15" s="2">
        <v>7.46</v>
      </c>
      <c r="J15">
        <f t="shared" si="0"/>
        <v>0</v>
      </c>
    </row>
    <row r="16" spans="1:10">
      <c r="A16" s="2">
        <v>65.587046</v>
      </c>
      <c r="B16" s="3" t="str">
        <f t="shared" si="1"/>
        <v>0.02</v>
      </c>
      <c r="C16">
        <f t="shared" si="2"/>
        <v>1.31174092</v>
      </c>
      <c r="E16" s="2">
        <v>1.31</v>
      </c>
      <c r="J16">
        <f t="shared" si="0"/>
        <v>0</v>
      </c>
    </row>
    <row r="17" spans="1:10">
      <c r="A17" s="2">
        <v>499.832265</v>
      </c>
      <c r="B17" s="3" t="str">
        <f t="shared" si="1"/>
        <v>0.03</v>
      </c>
      <c r="C17">
        <f t="shared" si="2"/>
        <v>14.99496795</v>
      </c>
      <c r="E17" s="2">
        <v>14.99</v>
      </c>
      <c r="J17">
        <f t="shared" si="0"/>
        <v>0</v>
      </c>
    </row>
    <row r="18" spans="1:10">
      <c r="A18" s="2">
        <v>259.672493</v>
      </c>
      <c r="B18" s="3" t="str">
        <f t="shared" si="1"/>
        <v>0.03</v>
      </c>
      <c r="C18">
        <f t="shared" si="2"/>
        <v>7.79017479</v>
      </c>
      <c r="E18" s="2">
        <v>7.8</v>
      </c>
      <c r="J18">
        <f t="shared" si="0"/>
        <v>0</v>
      </c>
    </row>
    <row r="19" spans="1:10">
      <c r="A19" s="2">
        <v>222.872513</v>
      </c>
      <c r="B19" s="3" t="str">
        <f t="shared" si="1"/>
        <v>0.03</v>
      </c>
      <c r="C19">
        <f t="shared" si="2"/>
        <v>6.68617539</v>
      </c>
      <c r="E19" s="2">
        <v>6.69</v>
      </c>
      <c r="J19">
        <f t="shared" si="0"/>
        <v>0</v>
      </c>
    </row>
    <row r="20" spans="1:10">
      <c r="A20" s="2">
        <v>2909.251056</v>
      </c>
      <c r="B20" s="3" t="str">
        <f t="shared" si="1"/>
        <v>0.05</v>
      </c>
      <c r="C20">
        <f t="shared" si="2"/>
        <v>145.4625528</v>
      </c>
      <c r="E20" s="2">
        <v>145.46</v>
      </c>
      <c r="J20">
        <f t="shared" si="0"/>
        <v>0</v>
      </c>
    </row>
    <row r="21" spans="1:10">
      <c r="A21" s="2">
        <v>444.613934</v>
      </c>
      <c r="B21" s="3" t="str">
        <f t="shared" si="1"/>
        <v>0.03</v>
      </c>
      <c r="C21">
        <f t="shared" si="2"/>
        <v>13.33841802</v>
      </c>
      <c r="E21" s="2">
        <v>13.34</v>
      </c>
      <c r="J21">
        <f t="shared" si="0"/>
        <v>0</v>
      </c>
    </row>
    <row r="22" spans="1:10">
      <c r="A22" s="2">
        <v>26.313579</v>
      </c>
      <c r="B22" s="3" t="str">
        <f t="shared" si="1"/>
        <v>0.02</v>
      </c>
      <c r="C22">
        <f t="shared" si="2"/>
        <v>0.52627158</v>
      </c>
      <c r="E22" s="2">
        <v>0.52</v>
      </c>
      <c r="J22">
        <f t="shared" si="0"/>
        <v>0</v>
      </c>
    </row>
    <row r="23" spans="1:10">
      <c r="A23" s="2">
        <v>21.81724</v>
      </c>
      <c r="B23" s="3" t="str">
        <f t="shared" si="1"/>
        <v>0.02</v>
      </c>
      <c r="C23">
        <f t="shared" si="2"/>
        <v>0.4363448</v>
      </c>
      <c r="E23" s="2">
        <v>0.43</v>
      </c>
      <c r="J23">
        <f t="shared" si="0"/>
        <v>0</v>
      </c>
    </row>
    <row r="24" spans="1:10">
      <c r="A24" s="2">
        <v>214.246129</v>
      </c>
      <c r="B24" s="3" t="str">
        <f t="shared" si="1"/>
        <v>0.03</v>
      </c>
      <c r="C24">
        <f t="shared" si="2"/>
        <v>6.42738387</v>
      </c>
      <c r="E24" s="2">
        <v>6.43</v>
      </c>
      <c r="J24">
        <f t="shared" si="0"/>
        <v>0</v>
      </c>
    </row>
    <row r="25" spans="1:10">
      <c r="A25" s="2">
        <v>208.471519</v>
      </c>
      <c r="B25" s="3" t="str">
        <f t="shared" si="1"/>
        <v>0.03</v>
      </c>
      <c r="C25">
        <f t="shared" si="2"/>
        <v>6.25414557</v>
      </c>
      <c r="E25" s="2">
        <v>6.25</v>
      </c>
      <c r="J25">
        <f t="shared" si="0"/>
        <v>0</v>
      </c>
    </row>
    <row r="26" spans="1:10">
      <c r="A26" s="2">
        <v>82.14588</v>
      </c>
      <c r="B26" s="3" t="str">
        <f t="shared" si="1"/>
        <v>0.02</v>
      </c>
      <c r="C26">
        <f t="shared" si="2"/>
        <v>1.6429176</v>
      </c>
      <c r="E26" s="2">
        <v>1.64</v>
      </c>
      <c r="J26">
        <f t="shared" si="0"/>
        <v>0</v>
      </c>
    </row>
    <row r="27" spans="1:10">
      <c r="A27" s="2">
        <v>117.697603</v>
      </c>
      <c r="B27" s="3" t="str">
        <f t="shared" si="1"/>
        <v>0.03</v>
      </c>
      <c r="C27">
        <f t="shared" si="2"/>
        <v>3.53092809</v>
      </c>
      <c r="E27" s="2">
        <v>3.53</v>
      </c>
      <c r="J27">
        <f t="shared" si="0"/>
        <v>0</v>
      </c>
    </row>
    <row r="28" spans="1:10">
      <c r="A28" s="2">
        <v>227.739465</v>
      </c>
      <c r="B28" s="3" t="str">
        <f t="shared" si="1"/>
        <v>0.03</v>
      </c>
      <c r="C28">
        <f t="shared" si="2"/>
        <v>6.83218395</v>
      </c>
      <c r="E28" s="2">
        <v>6.83</v>
      </c>
      <c r="J28">
        <f t="shared" si="0"/>
        <v>0</v>
      </c>
    </row>
    <row r="29" spans="1:10">
      <c r="A29" s="2">
        <v>9192.55837</v>
      </c>
      <c r="B29" s="3" t="str">
        <f t="shared" si="1"/>
        <v>0.05</v>
      </c>
      <c r="C29">
        <f t="shared" si="2"/>
        <v>459.6279185</v>
      </c>
      <c r="E29" s="2">
        <v>459.61</v>
      </c>
      <c r="J29">
        <f t="shared" si="0"/>
        <v>0</v>
      </c>
    </row>
    <row r="30" spans="1:10">
      <c r="A30" s="2">
        <v>154.364313</v>
      </c>
      <c r="B30" s="3" t="str">
        <f t="shared" si="1"/>
        <v>0.03</v>
      </c>
      <c r="C30">
        <f t="shared" si="2"/>
        <v>4.63092939</v>
      </c>
      <c r="E30" s="2">
        <v>4.63</v>
      </c>
      <c r="J30">
        <f t="shared" si="0"/>
        <v>0</v>
      </c>
    </row>
    <row r="31" spans="1:10">
      <c r="A31" s="2">
        <v>230.442807</v>
      </c>
      <c r="B31" s="3" t="str">
        <f t="shared" si="1"/>
        <v>0.03</v>
      </c>
      <c r="C31">
        <f t="shared" si="2"/>
        <v>6.91328421</v>
      </c>
      <c r="E31" s="2">
        <v>7.76</v>
      </c>
      <c r="J31">
        <f t="shared" si="0"/>
        <v>0</v>
      </c>
    </row>
    <row r="32" spans="1:10">
      <c r="A32" s="2">
        <v>1236.03449</v>
      </c>
      <c r="B32" s="3" t="str">
        <f t="shared" si="1"/>
        <v>0.05</v>
      </c>
      <c r="C32">
        <f t="shared" si="2"/>
        <v>61.8017245</v>
      </c>
      <c r="E32" s="2">
        <v>60.8</v>
      </c>
      <c r="J32">
        <f t="shared" si="0"/>
        <v>0</v>
      </c>
    </row>
    <row r="33" spans="1:10">
      <c r="A33" s="2">
        <v>336.03334</v>
      </c>
      <c r="B33" s="3" t="str">
        <f t="shared" si="1"/>
        <v>0.03</v>
      </c>
      <c r="C33">
        <f t="shared" si="2"/>
        <v>10.0810002</v>
      </c>
      <c r="E33" s="2">
        <v>10.98</v>
      </c>
      <c r="J33">
        <f t="shared" si="0"/>
        <v>0</v>
      </c>
    </row>
    <row r="34" spans="1:10">
      <c r="A34" s="2">
        <v>336.03334</v>
      </c>
      <c r="B34" s="3" t="str">
        <f t="shared" si="1"/>
        <v>0.03</v>
      </c>
      <c r="C34">
        <f t="shared" si="2"/>
        <v>10.0810002</v>
      </c>
      <c r="E34" s="2">
        <v>6.915328</v>
      </c>
      <c r="J34">
        <f t="shared" si="0"/>
        <v>0</v>
      </c>
    </row>
    <row r="35" spans="1:10">
      <c r="A35" s="2">
        <v>322.839493</v>
      </c>
      <c r="B35" s="3" t="str">
        <f t="shared" ref="B35:B57" si="3">IF(A35&gt;1000,"0.05",IF(A35&gt;500,"0.04",IF(A35&gt;100,"0.03",IF(A35&gt;=10,"0.02",0))))</f>
        <v>0.03</v>
      </c>
      <c r="C35">
        <f t="shared" ref="C35:C57" si="4">A35*B35</f>
        <v>9.68518479</v>
      </c>
      <c r="E35" s="2">
        <v>9.685185</v>
      </c>
      <c r="J35">
        <f t="shared" si="0"/>
        <v>0</v>
      </c>
    </row>
    <row r="36" spans="1:10">
      <c r="A36" s="2">
        <v>24</v>
      </c>
      <c r="B36" s="3" t="str">
        <f t="shared" si="3"/>
        <v>0.02</v>
      </c>
      <c r="C36">
        <f t="shared" si="4"/>
        <v>0.48</v>
      </c>
      <c r="E36" s="2">
        <v>0.48</v>
      </c>
      <c r="J36">
        <f t="shared" si="0"/>
        <v>0</v>
      </c>
    </row>
    <row r="37" spans="1:10">
      <c r="A37" s="2">
        <v>434.598838</v>
      </c>
      <c r="B37" s="3" t="str">
        <f t="shared" si="3"/>
        <v>0.03</v>
      </c>
      <c r="C37">
        <f t="shared" si="4"/>
        <v>13.03796514</v>
      </c>
      <c r="E37" s="2">
        <v>130.379651</v>
      </c>
      <c r="J37">
        <f t="shared" si="0"/>
        <v>0</v>
      </c>
    </row>
    <row r="38" spans="1:10">
      <c r="A38" s="2">
        <v>439.908761</v>
      </c>
      <c r="B38" s="3" t="str">
        <f t="shared" si="3"/>
        <v>0.03</v>
      </c>
      <c r="C38">
        <f t="shared" si="4"/>
        <v>13.19726283</v>
      </c>
      <c r="E38" s="2">
        <v>13.197263</v>
      </c>
      <c r="J38">
        <f t="shared" si="0"/>
        <v>0</v>
      </c>
    </row>
    <row r="39" spans="1:10">
      <c r="A39" s="2">
        <v>266.532977</v>
      </c>
      <c r="B39" s="3" t="str">
        <f t="shared" si="3"/>
        <v>0.03</v>
      </c>
      <c r="C39">
        <f t="shared" si="4"/>
        <v>7.99598931</v>
      </c>
      <c r="E39" s="2">
        <v>7.99599</v>
      </c>
      <c r="J39">
        <f t="shared" si="0"/>
        <v>0</v>
      </c>
    </row>
    <row r="40" spans="1:10">
      <c r="A40" s="6">
        <v>85.5922</v>
      </c>
      <c r="B40" s="3" t="str">
        <f t="shared" si="3"/>
        <v>0.02</v>
      </c>
      <c r="C40">
        <f t="shared" si="4"/>
        <v>1.711844</v>
      </c>
      <c r="E40" s="2">
        <v>2.16</v>
      </c>
      <c r="J40">
        <f t="shared" si="0"/>
        <v>0</v>
      </c>
    </row>
    <row r="41" spans="1:10">
      <c r="A41" s="6">
        <v>248.925384</v>
      </c>
      <c r="B41" s="3" t="str">
        <f t="shared" si="3"/>
        <v>0.03</v>
      </c>
      <c r="C41">
        <f t="shared" si="4"/>
        <v>7.46776152</v>
      </c>
      <c r="E41" s="2">
        <v>74.67762</v>
      </c>
      <c r="J41">
        <f t="shared" si="0"/>
        <v>0</v>
      </c>
    </row>
    <row r="42" spans="1:10">
      <c r="A42" s="2">
        <v>116.732006</v>
      </c>
      <c r="B42" s="3" t="str">
        <f t="shared" si="3"/>
        <v>0.03</v>
      </c>
      <c r="C42">
        <f t="shared" si="4"/>
        <v>3.50196018</v>
      </c>
      <c r="E42" s="2">
        <v>3.50196</v>
      </c>
      <c r="J42">
        <f t="shared" si="0"/>
        <v>0</v>
      </c>
    </row>
    <row r="43" spans="1:10">
      <c r="A43" s="2">
        <v>18163.542586</v>
      </c>
      <c r="B43" s="3" t="str">
        <f t="shared" si="3"/>
        <v>0.05</v>
      </c>
      <c r="C43">
        <f t="shared" si="4"/>
        <v>908.1771293</v>
      </c>
      <c r="E43" s="2">
        <v>200</v>
      </c>
      <c r="J43">
        <f t="shared" si="0"/>
        <v>0</v>
      </c>
    </row>
    <row r="44" spans="1:10">
      <c r="A44" s="6">
        <v>144.14812</v>
      </c>
      <c r="B44" s="3" t="str">
        <f t="shared" si="3"/>
        <v>0.03</v>
      </c>
      <c r="C44">
        <f t="shared" si="4"/>
        <v>4.3244436</v>
      </c>
      <c r="E44" s="2">
        <v>3.83</v>
      </c>
      <c r="J44">
        <f t="shared" si="0"/>
        <v>0</v>
      </c>
    </row>
    <row r="45" spans="1:10">
      <c r="A45" s="2">
        <v>104.306297</v>
      </c>
      <c r="B45" s="3" t="str">
        <f t="shared" si="3"/>
        <v>0.03</v>
      </c>
      <c r="C45">
        <f t="shared" si="4"/>
        <v>3.12918891</v>
      </c>
      <c r="E45" s="2">
        <v>3.1291</v>
      </c>
      <c r="J45">
        <f t="shared" si="0"/>
        <v>0</v>
      </c>
    </row>
    <row r="46" spans="1:10">
      <c r="A46" s="2">
        <v>445.12591</v>
      </c>
      <c r="B46" s="3" t="str">
        <f t="shared" si="3"/>
        <v>0.03</v>
      </c>
      <c r="C46">
        <f t="shared" si="4"/>
        <v>13.3537773</v>
      </c>
      <c r="E46" s="2">
        <v>13.35</v>
      </c>
      <c r="J46">
        <f t="shared" si="0"/>
        <v>0</v>
      </c>
    </row>
    <row r="47" spans="1:10">
      <c r="A47" s="2">
        <v>2514.953382</v>
      </c>
      <c r="B47" s="3" t="str">
        <f t="shared" si="3"/>
        <v>0.05</v>
      </c>
      <c r="C47">
        <f t="shared" si="4"/>
        <v>125.7476691</v>
      </c>
      <c r="E47" s="2">
        <v>125.747669</v>
      </c>
      <c r="J47">
        <f t="shared" si="0"/>
        <v>0</v>
      </c>
    </row>
    <row r="48" spans="1:10">
      <c r="A48" s="2">
        <v>428.071673</v>
      </c>
      <c r="B48" s="3" t="str">
        <f t="shared" si="3"/>
        <v>0.03</v>
      </c>
      <c r="C48">
        <f t="shared" si="4"/>
        <v>12.84215019</v>
      </c>
      <c r="E48" s="2">
        <v>12.84215</v>
      </c>
      <c r="J48">
        <f t="shared" si="0"/>
        <v>0</v>
      </c>
    </row>
    <row r="49" spans="1:10">
      <c r="A49" s="2">
        <v>863.301745</v>
      </c>
      <c r="B49" s="3" t="str">
        <f t="shared" si="3"/>
        <v>0.04</v>
      </c>
      <c r="C49">
        <f t="shared" si="4"/>
        <v>34.5320698</v>
      </c>
      <c r="E49" s="2">
        <v>34.532</v>
      </c>
      <c r="J49">
        <f t="shared" si="0"/>
        <v>0</v>
      </c>
    </row>
    <row r="50" spans="1:10">
      <c r="A50" s="6">
        <v>506.208607</v>
      </c>
      <c r="B50" s="3" t="str">
        <f t="shared" si="3"/>
        <v>0.04</v>
      </c>
      <c r="C50">
        <f t="shared" si="4"/>
        <v>20.24834428</v>
      </c>
      <c r="E50" s="2">
        <v>20.2483</v>
      </c>
      <c r="J50">
        <f t="shared" si="0"/>
        <v>0</v>
      </c>
    </row>
    <row r="51" spans="1:10">
      <c r="A51" s="2">
        <v>516.025524</v>
      </c>
      <c r="B51" s="3" t="str">
        <f t="shared" si="3"/>
        <v>0.04</v>
      </c>
      <c r="C51">
        <f t="shared" si="4"/>
        <v>20.64102096</v>
      </c>
      <c r="E51" s="2">
        <v>20.64102096</v>
      </c>
      <c r="J51">
        <f t="shared" si="0"/>
        <v>0</v>
      </c>
    </row>
    <row r="52" spans="1:10">
      <c r="A52" s="6">
        <v>886.070017</v>
      </c>
      <c r="B52" s="3" t="str">
        <f t="shared" si="3"/>
        <v>0.04</v>
      </c>
      <c r="C52">
        <f t="shared" si="4"/>
        <v>35.44280068</v>
      </c>
      <c r="E52" s="6">
        <v>35.4428</v>
      </c>
      <c r="J52">
        <f t="shared" si="0"/>
        <v>0</v>
      </c>
    </row>
    <row r="53" spans="1:10">
      <c r="A53" s="2">
        <v>364.503964</v>
      </c>
      <c r="B53" s="3" t="str">
        <f t="shared" si="3"/>
        <v>0.03</v>
      </c>
      <c r="C53">
        <f t="shared" si="4"/>
        <v>10.93511892</v>
      </c>
      <c r="E53" s="2">
        <v>10.9351019</v>
      </c>
      <c r="J53">
        <f t="shared" si="0"/>
        <v>0</v>
      </c>
    </row>
    <row r="54" spans="1:10">
      <c r="A54" s="2">
        <v>2164.499771</v>
      </c>
      <c r="B54" s="3" t="str">
        <f t="shared" si="3"/>
        <v>0.05</v>
      </c>
      <c r="C54">
        <f t="shared" si="4"/>
        <v>108.22498855</v>
      </c>
      <c r="E54" s="2">
        <v>108.224989</v>
      </c>
      <c r="J54">
        <f t="shared" si="0"/>
        <v>0</v>
      </c>
    </row>
    <row r="55" spans="1:10">
      <c r="A55" s="6">
        <v>173.237761</v>
      </c>
      <c r="B55" s="3" t="str">
        <f t="shared" si="3"/>
        <v>0.03</v>
      </c>
      <c r="C55">
        <f t="shared" si="4"/>
        <v>5.19713283</v>
      </c>
      <c r="E55" s="2">
        <v>8.1</v>
      </c>
      <c r="J55">
        <f t="shared" si="0"/>
        <v>0</v>
      </c>
    </row>
    <row r="56" spans="1:10">
      <c r="A56" s="2">
        <v>294.287496</v>
      </c>
      <c r="B56" s="3" t="str">
        <f t="shared" si="3"/>
        <v>0.03</v>
      </c>
      <c r="C56">
        <f t="shared" si="4"/>
        <v>8.82862488</v>
      </c>
      <c r="E56" s="2">
        <v>8.828625</v>
      </c>
      <c r="J56">
        <f t="shared" si="0"/>
        <v>0</v>
      </c>
    </row>
    <row r="57" spans="1:10">
      <c r="A57" s="2">
        <v>88.4067</v>
      </c>
      <c r="B57" s="3" t="str">
        <f t="shared" si="3"/>
        <v>0.02</v>
      </c>
      <c r="C57">
        <f t="shared" si="4"/>
        <v>1.768134</v>
      </c>
      <c r="E57" s="2">
        <v>1.7681</v>
      </c>
      <c r="J57">
        <f t="shared" si="0"/>
        <v>0</v>
      </c>
    </row>
  </sheetData>
  <conditionalFormatting sqref="C2:C57">
    <cfRule type="cellIs" dxfId="0" priority="1" operator="greaterThan">
      <formula>90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2024-01-22T19:20:00Z</dcterms:created>
  <dcterms:modified xsi:type="dcterms:W3CDTF">2025-06-05T18:18:03Z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